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Prekurzory výbušnín\"/>
    </mc:Choice>
  </mc:AlternateContent>
  <bookViews>
    <workbookView xWindow="0" yWindow="0" windowWidth="28800" windowHeight="1288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I12" i="1" s="1"/>
  <c r="K12" i="1" s="1"/>
  <c r="E9" i="1" l="1"/>
  <c r="I9" i="1" s="1"/>
  <c r="K9" i="1" s="1"/>
  <c r="E10" i="1"/>
  <c r="I10" i="1" s="1"/>
  <c r="K10" i="1" s="1"/>
  <c r="E11" i="1"/>
  <c r="I11" i="1" s="1"/>
  <c r="K11" i="1" s="1"/>
  <c r="E13" i="1"/>
  <c r="I13" i="1" s="1"/>
  <c r="K13" i="1" s="1"/>
  <c r="E14" i="1"/>
  <c r="I14" i="1" s="1"/>
  <c r="K14" i="1" s="1"/>
  <c r="E15" i="1"/>
  <c r="I15" i="1" s="1"/>
  <c r="K15" i="1" s="1"/>
  <c r="E16" i="1"/>
  <c r="I16" i="1" s="1"/>
  <c r="K16" i="1" s="1"/>
  <c r="E8" i="1"/>
  <c r="I8" i="1" s="1"/>
  <c r="K8" i="1" s="1"/>
  <c r="G16" i="1" l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<sst xmlns="http://schemas.openxmlformats.org/spreadsheetml/2006/main" count="63" uniqueCount="53">
  <si>
    <t>Stĺpec 1</t>
  </si>
  <si>
    <t>Systematický názov látky</t>
  </si>
  <si>
    <t>Registračné číslo Chemical Abstract Service (CAS)</t>
  </si>
  <si>
    <t>Stĺpec 2</t>
  </si>
  <si>
    <t>Prahová hodnota koncentrácie vyjadrená hmotnostným zlomkom</t>
  </si>
  <si>
    <t>[%]</t>
  </si>
  <si>
    <t>Stĺpec 3</t>
  </si>
  <si>
    <t>Látkové množstvo považované za nepatrné množstvo</t>
  </si>
  <si>
    <t>[kmol]</t>
  </si>
  <si>
    <t>3,00 vo vzťahu k hmotnosti látky</t>
  </si>
  <si>
    <t>12,00 vo vzťahu k hmotnosti látky</t>
  </si>
  <si>
    <t>15,00 vo vzťahu k hmotnosti látky</t>
  </si>
  <si>
    <t>16,00 vo vzťahu k hmotnosti látky</t>
  </si>
  <si>
    <t>40,00 vo vzťahu k hmotnosti látky</t>
  </si>
  <si>
    <t>molekulová 
hmotnosť</t>
  </si>
  <si>
    <t xml:space="preserve">Poznámka 1):  </t>
  </si>
  <si>
    <t>16,00 obsah dusíka vo vzťahu k hmotnosti dusičnanu amónneho 1)</t>
  </si>
  <si>
    <t>Kyselina dusičná
7697-37-2</t>
  </si>
  <si>
    <t>Peroxid vodíka
7722-84-1</t>
  </si>
  <si>
    <t>Kyselina sírová
7664-93-9</t>
  </si>
  <si>
    <t>Nitrometán
75-52-5</t>
  </si>
  <si>
    <t>Dusičnan amónny
6484-52-2</t>
  </si>
  <si>
    <t>Chlorečnan draselný
9.4.3811</t>
  </si>
  <si>
    <t>Chloristan draselný
7778-74-7</t>
  </si>
  <si>
    <t>Chlorečnan sodný
9.9.7775</t>
  </si>
  <si>
    <t>Chloristan sodný
7601-89-0</t>
  </si>
  <si>
    <t>16 % hm. % dusíka vo vzťahu k dusičnanu amónnemu zodpovedá 45,7 % dusičnanu amónnemu, bez ohľadu na nečistoty</t>
  </si>
  <si>
    <t>[g/mol]</t>
  </si>
  <si>
    <t>[kg]</t>
  </si>
  <si>
    <t>[kg/l]</t>
  </si>
  <si>
    <t>[l]</t>
  </si>
  <si>
    <t>na hmotnosť</t>
  </si>
  <si>
    <t>na objem</t>
  </si>
  <si>
    <t>Údaje zo zákona</t>
  </si>
  <si>
    <t>hmotnosť</t>
  </si>
  <si>
    <t>objem</t>
  </si>
  <si>
    <t>Prepočítanie nepatrného množstva látky</t>
  </si>
  <si>
    <t>Pomocná tabuľka k limitným hodnotám prekurzorom výbunín</t>
  </si>
  <si>
    <t>podľa prílohy k zákonu č. 262/2014 Z.z.</t>
  </si>
  <si>
    <t>hustota
 látky</t>
  </si>
  <si>
    <t>Prepočítaná  hodnota nepatrného množstva pre prahovú  hodnotu koncentrácie látky</t>
  </si>
  <si>
    <t>hustota prepočítaná na prahovú  koncentráciu</t>
  </si>
  <si>
    <t>Prepočítaná  hodnota nepatrného množstva pre čistú látku</t>
  </si>
  <si>
    <t>prahová hodnota koncentrácie</t>
  </si>
  <si>
    <t>kvapalina - čerstvá a čistá je bezfarebná, staršia má žltkastú farbu</t>
  </si>
  <si>
    <t>popisné vlasntnosti</t>
  </si>
  <si>
    <t>-</t>
  </si>
  <si>
    <t>Charakteristika látky</t>
  </si>
  <si>
    <t>bezfarebná kvapalina</t>
  </si>
  <si>
    <t>čistá je bezfarebná olejová kvapalina</t>
  </si>
  <si>
    <t>bezfarebná tekutina charakteristického zápachu</t>
  </si>
  <si>
    <t>biela kryštalická látka</t>
  </si>
  <si>
    <t xml:space="preserve"> bezfarebné kryštály alebo biely prášok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</si>
</sst>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i/>
      <sz val="11"/>
      <color rgb="FF494949"/>
      <name val="Calibri"/>
      <family val="2"/>
      <charset val="238"/>
      <scheme val="minor"/>
    </font>
    <font>
      <b/>
      <sz val="11"/>
      <color rgb="FF494949"/>
      <name val="Calibri"/>
      <family val="2"/>
      <charset val="238"/>
      <scheme val="minor"/>
    </font>
    <font>
      <sz val="11"/>
      <color rgb="FF49494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494949"/>
      <name val="Calibri"/>
      <scheme val="minor"/>
    </font>
    <font>
      <b/>
      <sz val="11"/>
      <name val="Calibri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3"/>
    </xf>
    <xf numFmtId="0" fontId="4" fillId="2" borderId="1" xfId="0" applyFont="1" applyFill="1" applyBorder="1" applyAlignment="1">
      <alignment horizontal="left" vertical="center" wrapText="1" indent="3"/>
    </xf>
    <xf numFmtId="0" fontId="4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</cellXfs>
  <cellStyles count="1">
    <cellStyle name="Normálna" xfId="0" builtinId="0"/>
  </cellStyles>
  <dxfs count="17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94949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94949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94949"/>
        <name val="Calibri"/>
        <scheme val="minor"/>
      </font>
      <fill>
        <patternFill patternType="solid">
          <fgColor indexed="64"/>
          <bgColor rgb="FFFFFFFF"/>
        </patternFill>
      </fill>
      <alignment horizontal="left" vertical="center" textRotation="0" wrapText="1" indent="3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1" displayName="Tabuľka1" ref="A6:L16" totalsRowShown="0" headerRowDxfId="16" dataDxfId="14" headerRowBorderDxfId="15" tableBorderDxfId="13" totalsRowBorderDxfId="12">
  <autoFilter ref="A6:L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Systematický názov látky" dataDxfId="11"/>
    <tableColumn id="2" name="Prahová hodnota koncentrácie vyjadrená hmotnostným zlomkom" dataDxfId="10"/>
    <tableColumn id="3" name="Látkové množstvo považované za nepatrné množstvo" dataDxfId="9"/>
    <tableColumn id="4" name="molekulová _x000a_hmotnosť" dataDxfId="8"/>
    <tableColumn id="6" name="na hmotnosť" dataDxfId="7">
      <calculatedColumnFormula>D7*#REF!</calculatedColumnFormula>
    </tableColumn>
    <tableColumn id="7" name="hustota_x000a_ látky" dataDxfId="6"/>
    <tableColumn id="8" name="na objem" dataDxfId="5">
      <calculatedColumnFormula>E7/F7</calculatedColumnFormula>
    </tableColumn>
    <tableColumn id="10" name="prahová hodnota koncentrácie" dataDxfId="4"/>
    <tableColumn id="5" name="hmotnosť" dataDxfId="3"/>
    <tableColumn id="11" name="hustota prepočítaná na prahovú  koncentráciu" dataDxfId="2"/>
    <tableColumn id="9" name="objem" dataDxfId="1"/>
    <tableColumn id="12" name="popisné vlasntnosti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workbookViewId="0">
      <pane ySplit="7" topLeftCell="A8" activePane="bottomLeft" state="frozen"/>
      <selection pane="bottomLeft" activeCell="N11" sqref="N11"/>
    </sheetView>
  </sheetViews>
  <sheetFormatPr defaultRowHeight="15" x14ac:dyDescent="0.25"/>
  <cols>
    <col min="1" max="1" width="27.28515625" style="1" customWidth="1"/>
    <col min="2" max="2" width="32.28515625" style="1" customWidth="1"/>
    <col min="3" max="3" width="21.5703125" style="1" customWidth="1"/>
    <col min="4" max="7" width="13.5703125" style="1" customWidth="1"/>
    <col min="8" max="8" width="13" style="21" customWidth="1"/>
    <col min="9" max="10" width="13.85546875" style="2" customWidth="1"/>
    <col min="11" max="11" width="15.85546875" style="2" customWidth="1"/>
    <col min="12" max="12" width="27.7109375" style="2" customWidth="1"/>
    <col min="13" max="16384" width="9.140625" style="2"/>
  </cols>
  <sheetData>
    <row r="1" spans="1:12" ht="15.75" x14ac:dyDescent="0.25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x14ac:dyDescent="0.25">
      <c r="A2" s="33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ht="15.75" customHeight="1" x14ac:dyDescent="0.25">
      <c r="A3" s="2"/>
      <c r="B3" s="24"/>
      <c r="C3" s="24"/>
      <c r="D3" s="24"/>
      <c r="E3" s="24"/>
      <c r="F3" s="24"/>
      <c r="G3" s="24"/>
      <c r="H3" s="20"/>
    </row>
    <row r="4" spans="1:12" x14ac:dyDescent="0.25">
      <c r="A4" s="30" t="s">
        <v>33</v>
      </c>
      <c r="B4" s="30"/>
      <c r="C4" s="30"/>
      <c r="D4" s="31" t="s">
        <v>36</v>
      </c>
      <c r="E4" s="31"/>
      <c r="F4" s="31"/>
      <c r="G4" s="31"/>
      <c r="H4" s="31"/>
      <c r="I4" s="31"/>
      <c r="J4" s="31"/>
      <c r="K4" s="31"/>
      <c r="L4" s="36" t="s">
        <v>47</v>
      </c>
    </row>
    <row r="5" spans="1:12" ht="39.75" customHeight="1" x14ac:dyDescent="0.25">
      <c r="A5" s="5" t="s">
        <v>0</v>
      </c>
      <c r="B5" s="5" t="s">
        <v>3</v>
      </c>
      <c r="C5" s="5" t="s">
        <v>6</v>
      </c>
      <c r="D5" s="29" t="s">
        <v>42</v>
      </c>
      <c r="E5" s="29"/>
      <c r="F5" s="29"/>
      <c r="G5" s="29"/>
      <c r="H5" s="29" t="s">
        <v>40</v>
      </c>
      <c r="I5" s="29"/>
      <c r="J5" s="29"/>
      <c r="K5" s="29"/>
      <c r="L5" s="36"/>
    </row>
    <row r="6" spans="1:12" ht="60" x14ac:dyDescent="0.25">
      <c r="A6" s="18" t="s">
        <v>1</v>
      </c>
      <c r="B6" s="19" t="s">
        <v>4</v>
      </c>
      <c r="C6" s="19" t="s">
        <v>7</v>
      </c>
      <c r="D6" s="22" t="s">
        <v>14</v>
      </c>
      <c r="E6" s="23" t="s">
        <v>31</v>
      </c>
      <c r="F6" s="27" t="s">
        <v>39</v>
      </c>
      <c r="G6" s="23" t="s">
        <v>32</v>
      </c>
      <c r="H6" s="25" t="s">
        <v>43</v>
      </c>
      <c r="I6" s="23" t="s">
        <v>34</v>
      </c>
      <c r="J6" s="23" t="s">
        <v>41</v>
      </c>
      <c r="K6" s="23" t="s">
        <v>35</v>
      </c>
      <c r="L6" s="23" t="s">
        <v>45</v>
      </c>
    </row>
    <row r="7" spans="1:12" ht="30" x14ac:dyDescent="0.25">
      <c r="A7" s="12" t="s">
        <v>2</v>
      </c>
      <c r="B7" s="5" t="s">
        <v>5</v>
      </c>
      <c r="C7" s="5" t="s">
        <v>8</v>
      </c>
      <c r="D7" s="9" t="s">
        <v>27</v>
      </c>
      <c r="E7" s="10" t="s">
        <v>28</v>
      </c>
      <c r="F7" s="11" t="s">
        <v>29</v>
      </c>
      <c r="G7" s="10" t="s">
        <v>30</v>
      </c>
      <c r="H7" s="35" t="s">
        <v>5</v>
      </c>
      <c r="I7" s="10" t="s">
        <v>28</v>
      </c>
      <c r="J7" s="11" t="s">
        <v>29</v>
      </c>
      <c r="K7" s="10" t="s">
        <v>30</v>
      </c>
      <c r="L7" s="17" t="s">
        <v>46</v>
      </c>
    </row>
    <row r="8" spans="1:12" ht="45" x14ac:dyDescent="0.25">
      <c r="A8" s="13" t="s">
        <v>17</v>
      </c>
      <c r="B8" s="6" t="s">
        <v>9</v>
      </c>
      <c r="C8" s="6">
        <v>0.16</v>
      </c>
      <c r="D8" s="7">
        <v>63.012900000000002</v>
      </c>
      <c r="E8" s="8">
        <f>D8*C8</f>
        <v>10.082064000000001</v>
      </c>
      <c r="F8" s="16">
        <v>1.51</v>
      </c>
      <c r="G8" s="8">
        <f t="shared" ref="G8:G16" si="0">E8/F8</f>
        <v>6.676863576158941</v>
      </c>
      <c r="H8" s="26">
        <v>3</v>
      </c>
      <c r="I8" s="8">
        <f>Tabuľka1[[#This Row],[na hmotnosť]]/(Tabuľka1[[#This Row],[prahová hodnota koncentrácie]]/100)</f>
        <v>336.06880000000007</v>
      </c>
      <c r="J8" s="28">
        <v>1.0152999999999999</v>
      </c>
      <c r="K8" s="8">
        <f>Tabuľka1[[#This Row],[hmotnosť]]/Tabuľka1[[#This Row],[hustota prepočítaná na prahovú  koncentráciu]]</f>
        <v>331.00443218753088</v>
      </c>
      <c r="L8" s="37" t="s">
        <v>44</v>
      </c>
    </row>
    <row r="9" spans="1:12" ht="30" x14ac:dyDescent="0.25">
      <c r="A9" s="13" t="s">
        <v>18</v>
      </c>
      <c r="B9" s="6" t="s">
        <v>10</v>
      </c>
      <c r="C9" s="6">
        <v>0.15</v>
      </c>
      <c r="D9" s="16">
        <v>34.014699999999998</v>
      </c>
      <c r="E9" s="8">
        <f t="shared" ref="E9:E16" si="1">D9*C9</f>
        <v>5.1022049999999997</v>
      </c>
      <c r="F9" s="16">
        <v>1.45</v>
      </c>
      <c r="G9" s="8">
        <f t="shared" si="0"/>
        <v>3.518762068965517</v>
      </c>
      <c r="H9" s="26">
        <v>12</v>
      </c>
      <c r="I9" s="8">
        <f>Tabuľka1[[#This Row],[na hmotnosť]]/(Tabuľka1[[#This Row],[prahová hodnota koncentrácie]]/100)</f>
        <v>42.518374999999999</v>
      </c>
      <c r="J9" s="28">
        <v>1.054</v>
      </c>
      <c r="K9" s="8">
        <f>Tabuľka1[[#This Row],[hmotnosť]]/Tabuľka1[[#This Row],[hustota prepočítaná na prahovú  koncentráciu]]</f>
        <v>40.340014231499048</v>
      </c>
      <c r="L9" s="37" t="s">
        <v>48</v>
      </c>
    </row>
    <row r="10" spans="1:12" ht="30" x14ac:dyDescent="0.25">
      <c r="A10" s="13" t="s">
        <v>19</v>
      </c>
      <c r="B10" s="6" t="s">
        <v>11</v>
      </c>
      <c r="C10" s="6">
        <v>0.1</v>
      </c>
      <c r="D10" s="16">
        <v>98.079480000000004</v>
      </c>
      <c r="E10" s="8">
        <f t="shared" si="1"/>
        <v>9.8079480000000014</v>
      </c>
      <c r="F10" s="16">
        <v>1.83</v>
      </c>
      <c r="G10" s="8">
        <f t="shared" si="0"/>
        <v>5.3595344262295086</v>
      </c>
      <c r="H10" s="26">
        <v>15</v>
      </c>
      <c r="I10" s="8">
        <f>Tabuľka1[[#This Row],[na hmotnosť]]/(Tabuľka1[[#This Row],[prahová hodnota koncentrácie]]/100)</f>
        <v>65.386320000000012</v>
      </c>
      <c r="J10" s="28">
        <v>1.1245000000000001</v>
      </c>
      <c r="K10" s="8">
        <f>Tabuľka1[[#This Row],[hmotnosť]]/Tabuľka1[[#This Row],[hustota prepočítaná na prahovú  koncentráciu]]</f>
        <v>58.147016451756343</v>
      </c>
      <c r="L10" s="37" t="s">
        <v>49</v>
      </c>
    </row>
    <row r="11" spans="1:12" ht="30" x14ac:dyDescent="0.25">
      <c r="A11" s="13" t="s">
        <v>20</v>
      </c>
      <c r="B11" s="6" t="s">
        <v>12</v>
      </c>
      <c r="C11" s="6">
        <v>0.06</v>
      </c>
      <c r="D11" s="16">
        <v>61.04</v>
      </c>
      <c r="E11" s="8">
        <f t="shared" si="1"/>
        <v>3.6623999999999999</v>
      </c>
      <c r="F11" s="16">
        <v>1.1399999999999999</v>
      </c>
      <c r="G11" s="8">
        <f t="shared" si="0"/>
        <v>3.2126315789473687</v>
      </c>
      <c r="H11" s="26">
        <v>16</v>
      </c>
      <c r="I11" s="8">
        <f>Tabuľka1[[#This Row],[na hmotnosť]]/(Tabuľka1[[#This Row],[prahová hodnota koncentrácie]]/100)</f>
        <v>22.889999999999997</v>
      </c>
      <c r="J11" s="28">
        <v>1.0224</v>
      </c>
      <c r="K11" s="8">
        <f>Tabuľka1[[#This Row],[hmotnosť]]/Tabuľka1[[#This Row],[hustota prepočítaná na prahovú  koncentráciu]]</f>
        <v>22.388497652582156</v>
      </c>
      <c r="L11" s="37" t="s">
        <v>50</v>
      </c>
    </row>
    <row r="12" spans="1:12" ht="45" x14ac:dyDescent="0.25">
      <c r="A12" s="13" t="s">
        <v>21</v>
      </c>
      <c r="B12" s="6" t="s">
        <v>16</v>
      </c>
      <c r="C12" s="6">
        <v>7.0000000000000007E-2</v>
      </c>
      <c r="D12" s="16">
        <v>80.043000000000006</v>
      </c>
      <c r="E12" s="8">
        <f>D12*C12</f>
        <v>5.6030100000000012</v>
      </c>
      <c r="F12" s="16">
        <v>1.72</v>
      </c>
      <c r="G12" s="8">
        <f t="shared" si="0"/>
        <v>3.2575639534883729</v>
      </c>
      <c r="H12" s="34">
        <v>45.7</v>
      </c>
      <c r="I12" s="8">
        <f>Tabuľka1[[#This Row],[na hmotnosť]]/(Tabuľka1[[#This Row],[prahová hodnota koncentrácie]]/100)</f>
        <v>12.260415754923416</v>
      </c>
      <c r="J12" s="28">
        <v>1.32904</v>
      </c>
      <c r="K12" s="8">
        <f>Tabuľka1[[#This Row],[hmotnosť]]/Tabuľka1[[#This Row],[hustota prepočítaná na prahovú  koncentráciu]]</f>
        <v>9.2250163689004214</v>
      </c>
      <c r="L12" s="37" t="s">
        <v>51</v>
      </c>
    </row>
    <row r="13" spans="1:12" ht="30" x14ac:dyDescent="0.25">
      <c r="A13" s="13" t="s">
        <v>22</v>
      </c>
      <c r="B13" s="6" t="s">
        <v>13</v>
      </c>
      <c r="C13" s="6">
        <v>0.04</v>
      </c>
      <c r="D13" s="16">
        <v>122.54900000000001</v>
      </c>
      <c r="E13" s="8">
        <f t="shared" si="1"/>
        <v>4.9019600000000008</v>
      </c>
      <c r="F13" s="16">
        <v>2.34</v>
      </c>
      <c r="G13" s="8">
        <f t="shared" si="0"/>
        <v>2.0948547008547012</v>
      </c>
      <c r="H13" s="26">
        <v>40</v>
      </c>
      <c r="I13" s="8">
        <f>Tabuľka1[[#This Row],[na hmotnosť]]/(Tabuľka1[[#This Row],[prahová hodnota koncentrácie]]/100)</f>
        <v>12.254900000000001</v>
      </c>
      <c r="J13" s="28">
        <v>1.536</v>
      </c>
      <c r="K13" s="8">
        <f>Tabuľka1[[#This Row],[hmotnosť]]/Tabuľka1[[#This Row],[hustota prepočítaná na prahovú  koncentráciu]]</f>
        <v>7.9784505208333334</v>
      </c>
      <c r="L13" s="37" t="s">
        <v>51</v>
      </c>
    </row>
    <row r="14" spans="1:12" ht="30" x14ac:dyDescent="0.25">
      <c r="A14" s="13" t="s">
        <v>23</v>
      </c>
      <c r="B14" s="6" t="s">
        <v>13</v>
      </c>
      <c r="C14" s="6">
        <v>0.04</v>
      </c>
      <c r="D14" s="16">
        <v>138.55000000000001</v>
      </c>
      <c r="E14" s="8">
        <f t="shared" si="1"/>
        <v>5.5420000000000007</v>
      </c>
      <c r="F14" s="16">
        <v>2.52</v>
      </c>
      <c r="G14" s="8">
        <f t="shared" si="0"/>
        <v>2.1992063492063494</v>
      </c>
      <c r="H14" s="26">
        <v>40</v>
      </c>
      <c r="I14" s="8">
        <f>Tabuľka1[[#This Row],[na hmotnosť]]/(Tabuľka1[[#This Row],[prahová hodnota koncentrácie]]/100)</f>
        <v>13.855</v>
      </c>
      <c r="J14" s="28">
        <v>1.6080000000000001</v>
      </c>
      <c r="K14" s="8">
        <f>Tabuľka1[[#This Row],[hmotnosť]]/Tabuľka1[[#This Row],[hustota prepočítaná na prahovú  koncentráciu]]</f>
        <v>8.6162935323383074</v>
      </c>
      <c r="L14" s="37" t="s">
        <v>52</v>
      </c>
    </row>
    <row r="15" spans="1:12" ht="30" x14ac:dyDescent="0.25">
      <c r="A15" s="13" t="s">
        <v>24</v>
      </c>
      <c r="B15" s="6" t="s">
        <v>13</v>
      </c>
      <c r="C15" s="6">
        <v>0.04</v>
      </c>
      <c r="D15" s="16">
        <v>106.44</v>
      </c>
      <c r="E15" s="8">
        <f t="shared" si="1"/>
        <v>4.2576000000000001</v>
      </c>
      <c r="F15" s="16">
        <v>2.5</v>
      </c>
      <c r="G15" s="8">
        <f t="shared" si="0"/>
        <v>1.7030400000000001</v>
      </c>
      <c r="H15" s="26">
        <v>40</v>
      </c>
      <c r="I15" s="8">
        <f>Tabuľka1[[#This Row],[na hmotnosť]]/(Tabuľka1[[#This Row],[prahová hodnota koncentrácie]]/100)</f>
        <v>10.644</v>
      </c>
      <c r="J15" s="28">
        <v>1.6</v>
      </c>
      <c r="K15" s="8">
        <f>Tabuľka1[[#This Row],[hmotnosť]]/Tabuľka1[[#This Row],[hustota prepočítaná na prahovú  koncentráciu]]</f>
        <v>6.6524999999999999</v>
      </c>
      <c r="L15" s="37" t="s">
        <v>51</v>
      </c>
    </row>
    <row r="16" spans="1:12" ht="30" x14ac:dyDescent="0.25">
      <c r="A16" s="14" t="s">
        <v>25</v>
      </c>
      <c r="B16" s="15" t="s">
        <v>13</v>
      </c>
      <c r="C16" s="15">
        <v>0.04</v>
      </c>
      <c r="D16" s="16">
        <v>122.441</v>
      </c>
      <c r="E16" s="8">
        <f t="shared" si="1"/>
        <v>4.89764</v>
      </c>
      <c r="F16" s="16">
        <v>2.5</v>
      </c>
      <c r="G16" s="8">
        <f t="shared" si="0"/>
        <v>1.9590559999999999</v>
      </c>
      <c r="H16" s="26">
        <v>40</v>
      </c>
      <c r="I16" s="8">
        <f>Tabuľka1[[#This Row],[na hmotnosť]]/(Tabuľka1[[#This Row],[prahová hodnota koncentrácie]]/100)</f>
        <v>12.2441</v>
      </c>
      <c r="J16" s="28">
        <v>1.6</v>
      </c>
      <c r="K16" s="8">
        <f>Tabuľka1[[#This Row],[hmotnosť]]/Tabuľka1[[#This Row],[hustota prepočítaná na prahovú  koncentráciu]]</f>
        <v>7.6525624999999993</v>
      </c>
      <c r="L16" s="37" t="s">
        <v>51</v>
      </c>
    </row>
    <row r="17" spans="1:2" ht="24" customHeight="1" x14ac:dyDescent="0.25">
      <c r="A17" s="4" t="s">
        <v>15</v>
      </c>
      <c r="B17" s="3" t="s">
        <v>26</v>
      </c>
    </row>
  </sheetData>
  <mergeCells count="7">
    <mergeCell ref="L4:L5"/>
    <mergeCell ref="D5:G5"/>
    <mergeCell ref="A4:C4"/>
    <mergeCell ref="H5:K5"/>
    <mergeCell ref="D4:K4"/>
    <mergeCell ref="A1:K1"/>
    <mergeCell ref="A2:K2"/>
  </mergeCells>
  <pageMargins left="0.7" right="0.7" top="0.75" bottom="0.75" header="0.3" footer="0.3"/>
  <pageSetup paperSize="9" scale="8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Vladimír Tejbus, CSc.</dc:creator>
  <cp:lastModifiedBy>Ing. Vladimír Tejbus, CSc.</cp:lastModifiedBy>
  <cp:lastPrinted>2022-06-23T04:47:26Z</cp:lastPrinted>
  <dcterms:created xsi:type="dcterms:W3CDTF">2022-06-21T12:57:44Z</dcterms:created>
  <dcterms:modified xsi:type="dcterms:W3CDTF">2022-07-07T08:14:41Z</dcterms:modified>
</cp:coreProperties>
</file>