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56" windowHeight="11640" activeTab="1"/>
  </bookViews>
  <sheets>
    <sheet name="BA 21" sheetId="1" r:id="rId1"/>
    <sheet name="KE 21" sheetId="2" r:id="rId2"/>
    <sheet name="SNV 21" sheetId="3" r:id="rId3"/>
    <sheet name="BA 22" sheetId="4" r:id="rId4"/>
    <sheet name="BB 22" sheetId="5" r:id="rId5"/>
    <sheet name="KE 22" sheetId="6" r:id="rId6"/>
    <sheet name="PD 22" sheetId="7" r:id="rId7"/>
    <sheet name="SNV 22" sheetId="8" r:id="rId8"/>
    <sheet name="HBÚ 23" sheetId="9" r:id="rId9"/>
    <sheet name="HBÚ 24-I" sheetId="10" r:id="rId10"/>
    <sheet name="HBÚ 24-II" sheetId="11" r:id="rId11"/>
    <sheet name="HBÚ 25-I" sheetId="12" r:id="rId12"/>
    <sheet name="HBÚ 25-II" sheetId="13" r:id="rId13"/>
    <sheet name="HBÚ 26" sheetId="14" r:id="rId14"/>
    <sheet name="HBÚ 27" sheetId="15" r:id="rId15"/>
  </sheets>
  <externalReferences>
    <externalReference r:id="rId18"/>
    <externalReference r:id="rId19"/>
    <externalReference r:id="rId20"/>
  </externalReferences>
  <definedNames>
    <definedName name="Nerast" localSheetId="8">#REF!</definedName>
    <definedName name="Nerast" localSheetId="9">#REF!</definedName>
    <definedName name="Nerast" localSheetId="11">#REF!</definedName>
    <definedName name="Nerast" localSheetId="13">#REF!</definedName>
    <definedName name="Nerast" localSheetId="14">#REF!</definedName>
    <definedName name="Nerast">#REF!</definedName>
    <definedName name="_xlnm.Print_Area" localSheetId="0">'BA 21'!$A$1:$L$7</definedName>
    <definedName name="_xlnm.Print_Area" localSheetId="4">'BB 22'!$A$1:$L$35</definedName>
    <definedName name="_xlnm.Print_Area" localSheetId="8">'HBÚ 23'!$A$1:$K$17</definedName>
    <definedName name="_xlnm.Print_Area" localSheetId="9">'HBÚ 24-I'!#REF!</definedName>
    <definedName name="_xlnm.Print_Area" localSheetId="11">'HBÚ 25-I'!$A$1:$Q$47</definedName>
    <definedName name="_xlnm.Print_Area" localSheetId="12">'HBÚ 25-II'!$A$1:$Q$47</definedName>
    <definedName name="_xlnm.Print_Area" localSheetId="13">'HBÚ 26'!$A$1:$N$12</definedName>
    <definedName name="_xlnm.Print_Area" localSheetId="1">'KE 21'!$A$1:$N$7</definedName>
    <definedName name="_xlnm.Print_Area" localSheetId="5">'KE 22'!$A$1:$N$18</definedName>
    <definedName name="_xlnm.Print_Area" localSheetId="6">'PD 22'!$A$1:$L$17</definedName>
    <definedName name="_xlnm.Print_Area" localSheetId="2">'SNV 21'!$A$1:$L$18</definedName>
    <definedName name="_xlnm.Print_Area" localSheetId="7">'SNV 22'!$A$1:$L$93</definedName>
    <definedName name="Príloha_č._47___II.___pokračovanie">"B57; C57; D57; E57; F57; G57;"</definedName>
  </definedNames>
  <calcPr fullCalcOnLoad="1"/>
</workbook>
</file>

<file path=xl/sharedStrings.xml><?xml version="1.0" encoding="utf-8"?>
<sst xmlns="http://schemas.openxmlformats.org/spreadsheetml/2006/main" count="605" uniqueCount="355">
  <si>
    <t>Počet zamestnancov</t>
  </si>
  <si>
    <t>Ložisko nevyhradeného</t>
  </si>
  <si>
    <t>Poznámka</t>
  </si>
  <si>
    <t xml:space="preserve">nerastu (názov)         </t>
  </si>
  <si>
    <t>Dobývací priestor</t>
  </si>
  <si>
    <t>Ťažba (kt)</t>
  </si>
  <si>
    <t>Spolu</t>
  </si>
  <si>
    <t>Rožňové Mitice</t>
  </si>
  <si>
    <t>*</t>
  </si>
  <si>
    <t>Ťažba  (kt)</t>
  </si>
  <si>
    <t xml:space="preserve">nerastu (názov)        </t>
  </si>
  <si>
    <t>Rohožník III.</t>
  </si>
  <si>
    <t>Jaklovce</t>
  </si>
  <si>
    <t>Calmit Margecany</t>
  </si>
  <si>
    <t>Slavec</t>
  </si>
  <si>
    <t>Carmeuse Slovakia</t>
  </si>
  <si>
    <t>Tisovec</t>
  </si>
  <si>
    <t>Calmit Tisovec</t>
  </si>
  <si>
    <t>Včeláre</t>
  </si>
  <si>
    <t>Ťažba ostatných surovín a počet zamestnancov pri ťažbe</t>
  </si>
  <si>
    <t>Príloha č. 22</t>
  </si>
  <si>
    <t>Hliník nad Hronom</t>
  </si>
  <si>
    <t>Kalinovo</t>
  </si>
  <si>
    <t>Kalinovo I.</t>
  </si>
  <si>
    <t>Lehôtka pod Brehy</t>
  </si>
  <si>
    <t>Lieskovec</t>
  </si>
  <si>
    <t>bentonit          tis.m3</t>
  </si>
  <si>
    <t>Močiar</t>
  </si>
  <si>
    <t>Nová Baňa</t>
  </si>
  <si>
    <t>Stará Kremnička</t>
  </si>
  <si>
    <t>Stará Kremnička I.</t>
  </si>
  <si>
    <t>kremenec       kt</t>
  </si>
  <si>
    <t>Stará Halič</t>
  </si>
  <si>
    <t>keramické íly   tis.m3</t>
  </si>
  <si>
    <t>Tuhár</t>
  </si>
  <si>
    <t>Kopernica</t>
  </si>
  <si>
    <t>bent. íly</t>
  </si>
  <si>
    <t>Príloha č. 22 - 1. pokr.</t>
  </si>
  <si>
    <t>Mútnik</t>
  </si>
  <si>
    <t>(v podzemí)</t>
  </si>
  <si>
    <t>- kt (v podzemí)</t>
  </si>
  <si>
    <t>Silická Brezová I.</t>
  </si>
  <si>
    <t>Sp. Podhradie I.</t>
  </si>
  <si>
    <t>Spišská Nová Ves</t>
  </si>
  <si>
    <t>Spišská Nová Ves I</t>
  </si>
  <si>
    <t>Gemerská Hôrka</t>
  </si>
  <si>
    <t>Hnúšťa</t>
  </si>
  <si>
    <t>Švedlár</t>
  </si>
  <si>
    <t>Levice III.- Zlatý Onyx</t>
  </si>
  <si>
    <t>Šajdíkove Humence</t>
  </si>
  <si>
    <t>zliev. piesky</t>
  </si>
  <si>
    <t>Kostolište</t>
  </si>
  <si>
    <t>Šikloš</t>
  </si>
  <si>
    <t>dekor. kameň</t>
  </si>
  <si>
    <t>Príloha č. 23</t>
  </si>
  <si>
    <t>Nerast</t>
  </si>
  <si>
    <t>ostatné</t>
  </si>
  <si>
    <t>vápenec</t>
  </si>
  <si>
    <t>Banská Belá</t>
  </si>
  <si>
    <t>kremenec</t>
  </si>
  <si>
    <t>Bartošova Lehôtka</t>
  </si>
  <si>
    <t>Dobrá Niva</t>
  </si>
  <si>
    <t>dekoračný kameň</t>
  </si>
  <si>
    <t>Gregorova Vieska</t>
  </si>
  <si>
    <t>keramické íly</t>
  </si>
  <si>
    <t>Pondelok</t>
  </si>
  <si>
    <t>Točnica</t>
  </si>
  <si>
    <t>kaolín</t>
  </si>
  <si>
    <t>Poltár IV. H Prievrana</t>
  </si>
  <si>
    <t>Poltár V. - Petrovec</t>
  </si>
  <si>
    <t>Hliník nad Hronom I</t>
  </si>
  <si>
    <t>Jastrabá</t>
  </si>
  <si>
    <t>perlit, plán zabezp.</t>
  </si>
  <si>
    <t>žiaruvzdorné íly</t>
  </si>
  <si>
    <t>Lehôtka pod Brehmi</t>
  </si>
  <si>
    <t xml:space="preserve">perlit </t>
  </si>
  <si>
    <t>Ludrová</t>
  </si>
  <si>
    <t>diatomit</t>
  </si>
  <si>
    <t>čadič</t>
  </si>
  <si>
    <t>bentonit</t>
  </si>
  <si>
    <t>kremence (kt)</t>
  </si>
  <si>
    <t>Stará Halíč</t>
  </si>
  <si>
    <t>bent. Íly (bez DP)</t>
  </si>
  <si>
    <t>Dúbravica</t>
  </si>
  <si>
    <t>Veľká nad Ipľom</t>
  </si>
  <si>
    <t>Lietavská Svinná</t>
  </si>
  <si>
    <t>"</t>
  </si>
  <si>
    <t>dolomit</t>
  </si>
  <si>
    <t>Malé Krštenany</t>
  </si>
  <si>
    <t>dolomit pre sklárne</t>
  </si>
  <si>
    <t>Malé Krštenany I.</t>
  </si>
  <si>
    <t>Rajec - Šuja</t>
  </si>
  <si>
    <t>Stráňavy - Polom</t>
  </si>
  <si>
    <t>dolomit pre hutníc.</t>
  </si>
  <si>
    <t>Trenčianske Mitice I.</t>
  </si>
  <si>
    <t>dolomit pre st.účely</t>
  </si>
  <si>
    <t>Uhlie</t>
  </si>
  <si>
    <t>Rudy</t>
  </si>
  <si>
    <t>Magnezit</t>
  </si>
  <si>
    <t>Soľ</t>
  </si>
  <si>
    <t>Vápenec</t>
  </si>
  <si>
    <t>Iné</t>
  </si>
  <si>
    <t>Prierezové</t>
  </si>
  <si>
    <t>*) Napr. geologický prieskum, sprístupňovanie jaskýň a pod.</t>
  </si>
  <si>
    <t>Brezina</t>
  </si>
  <si>
    <t>Kučín</t>
  </si>
  <si>
    <t>Majerovce</t>
  </si>
  <si>
    <t>Malá Vieska</t>
  </si>
  <si>
    <t>Michaľany</t>
  </si>
  <si>
    <t>Nižný Hrabovec</t>
  </si>
  <si>
    <t>Pozdišovce</t>
  </si>
  <si>
    <t>Rudník</t>
  </si>
  <si>
    <t>Ťahanovce</t>
  </si>
  <si>
    <t>Brezina I</t>
  </si>
  <si>
    <t>Trnava pri Laborci</t>
  </si>
  <si>
    <t>Šaštín *</t>
  </si>
  <si>
    <t>* Od roku 2003 začaté dobývanie zlievarenských a sklárskych pieskov.</t>
  </si>
  <si>
    <t xml:space="preserve">          z toho                     </t>
  </si>
  <si>
    <t>z toho</t>
  </si>
  <si>
    <t xml:space="preserve">Uhlie                     </t>
  </si>
  <si>
    <t xml:space="preserve">Ropa a zemný plyn  </t>
  </si>
  <si>
    <t xml:space="preserve">Rudy a magnezit   </t>
  </si>
  <si>
    <t xml:space="preserve">Nerudy                </t>
  </si>
  <si>
    <t xml:space="preserve">Prehľad počtu inšpekcií podľa úradov a druhu ťaženého nerastu                                                                                           </t>
  </si>
  <si>
    <t>Príloha č. 26</t>
  </si>
  <si>
    <t xml:space="preserve">OBÚ </t>
  </si>
  <si>
    <t>Ropa a                zemný plyn</t>
  </si>
  <si>
    <t>Stavebný              kameň</t>
  </si>
  <si>
    <t>Štrkopiesky           a piesky</t>
  </si>
  <si>
    <t>Tehliarske        suroviny</t>
  </si>
  <si>
    <t>Ostatné suroviny</t>
  </si>
  <si>
    <t>Iné*</t>
  </si>
  <si>
    <t>OBÚ Banská Bystrica</t>
  </si>
  <si>
    <t>OBÚ Bratislava</t>
  </si>
  <si>
    <t>OBÚ Košice</t>
  </si>
  <si>
    <t>OBÚ Prievidza</t>
  </si>
  <si>
    <t>OBÚ Spišská Nová Ves</t>
  </si>
  <si>
    <t>HBÚ Banská Štiavnica</t>
  </si>
  <si>
    <t>* Napr. geologický prieskum, sprístupňovanie jaskýň a pod.</t>
  </si>
  <si>
    <t xml:space="preserve">Uložené pokuty                                                                                                                                                                                              </t>
  </si>
  <si>
    <t>Príloha č. 27</t>
  </si>
  <si>
    <t>Uložené pokuty</t>
  </si>
  <si>
    <t>Ropa a zemný plyn</t>
  </si>
  <si>
    <t>Stavebný kameň</t>
  </si>
  <si>
    <t>Štrkopiesky a piesky</t>
  </si>
  <si>
    <t>Tehliarske suroviny</t>
  </si>
  <si>
    <t>Organizáciám</t>
  </si>
  <si>
    <t>Počet</t>
  </si>
  <si>
    <t>Zamestnancom</t>
  </si>
  <si>
    <t>Spolu [tis. Sk]</t>
  </si>
  <si>
    <t>Blokové</t>
  </si>
  <si>
    <t>Druh správneho úkonu</t>
  </si>
  <si>
    <t xml:space="preserve">Prierezové </t>
  </si>
  <si>
    <t>Bezpečnosť práce a prevádzky (rozhodnutia, záväzné príkazy)</t>
  </si>
  <si>
    <t>Vyšetrovanie havárií a závažných pracovných úrazov</t>
  </si>
  <si>
    <t>vydané</t>
  </si>
  <si>
    <t>odňaté</t>
  </si>
  <si>
    <t xml:space="preserve">Vydané banské oprávnenia pre </t>
  </si>
  <si>
    <t>fyzické osoby</t>
  </si>
  <si>
    <t>právnické osoby</t>
  </si>
  <si>
    <t>fyzickým osobám</t>
  </si>
  <si>
    <t>právnickým osobám</t>
  </si>
  <si>
    <t>Vyhradené technické zariadenia</t>
  </si>
  <si>
    <t>Oprávnenia na činnosť na VTZ</t>
  </si>
  <si>
    <t>Vybrané banské zariadenia</t>
  </si>
  <si>
    <t>Povoľovanie výnimky</t>
  </si>
  <si>
    <t>z banských predpisov</t>
  </si>
  <si>
    <t>Tvorba normatívnych právnych aktov</t>
  </si>
  <si>
    <t>Pripomienkovanie</t>
  </si>
  <si>
    <t>STN, STN EN</t>
  </si>
  <si>
    <t>Predbežné a procesné rozhodnutia</t>
  </si>
  <si>
    <t>Mimoriadne opravné prostriedky</t>
  </si>
  <si>
    <t>Poradenská činnosť</t>
  </si>
  <si>
    <t>Sprístupňovanie informácií</t>
  </si>
  <si>
    <t>Úkony k iným orgánom, organizáciám, združeniam</t>
  </si>
  <si>
    <t>Neformálne oznámenia</t>
  </si>
  <si>
    <t>Úkony vo veci štátnozamestnaneckého pomeru</t>
  </si>
  <si>
    <t>Úkony vo veci výkonu práce vo verejnom záujme</t>
  </si>
  <si>
    <t>Výberové konania</t>
  </si>
  <si>
    <t>Úkony ekonomického úseku vo vzťahu k štátnemu rozpočtu</t>
  </si>
  <si>
    <t>Úkony vo vťahu k EÚ a medzinárodným organizáciám</t>
  </si>
  <si>
    <t>Celkom</t>
  </si>
  <si>
    <t>Iné *</t>
  </si>
  <si>
    <t xml:space="preserve">HBÚ  </t>
  </si>
  <si>
    <t>OBÚ BA</t>
  </si>
  <si>
    <t>OBÚ BB</t>
  </si>
  <si>
    <t>OBÚ KE</t>
  </si>
  <si>
    <t>OBÚ PD</t>
  </si>
  <si>
    <t>OBÚ SNV</t>
  </si>
  <si>
    <t>Výbušniny (povolenie odberu, trhacích a ohňostrojných prác, skladov)</t>
  </si>
  <si>
    <t>Vydávanie vyjadrení, odborné stanoviská, prešetrenie sťažností</t>
  </si>
  <si>
    <t>Ukladanie sankcií rozhodnutím, v rozkaznom a blokovom konaní</t>
  </si>
  <si>
    <t>povolenie projektovania</t>
  </si>
  <si>
    <t>účasť na kontrolách a skúškach</t>
  </si>
  <si>
    <t>nariadenie overovacej prevádzky</t>
  </si>
  <si>
    <t>povolenie nového typu zariadenia</t>
  </si>
  <si>
    <t>všeobecne záväzných predpisov</t>
  </si>
  <si>
    <t>zliev. a skl. piesky</t>
  </si>
  <si>
    <t xml:space="preserve">* Napr. geologický prieskum, sprístupňovanie jaskýň a pod., </t>
  </si>
  <si>
    <t>Ťažba (kt, tis. m³)</t>
  </si>
  <si>
    <t>Podzemie spolu  (kt)</t>
  </si>
  <si>
    <t>Povrch spolu  (kt)</t>
  </si>
  <si>
    <t>serpentinit   [tis. m3]</t>
  </si>
  <si>
    <t>mastenec - podzemie  (kt)</t>
  </si>
  <si>
    <t>mramor  [tis. m3]</t>
  </si>
  <si>
    <t>traventín  [tis. m3]</t>
  </si>
  <si>
    <t>sádrovec -podzemie  (kt)</t>
  </si>
  <si>
    <t>sadrovec-podzemie  (kt)</t>
  </si>
  <si>
    <t>brucit  [kt]</t>
  </si>
  <si>
    <t>kremeň  [tis. m3]</t>
  </si>
  <si>
    <t>sádrovec  (kt)</t>
  </si>
  <si>
    <t>Spolu  DP + LNN</t>
  </si>
  <si>
    <t>Ťažba  (tis. m³)</t>
  </si>
  <si>
    <t>íly-ťažba ukončená</t>
  </si>
  <si>
    <t>Ťažba (tis. m³)</t>
  </si>
  <si>
    <t>Kalinovo III. - Ceriny</t>
  </si>
  <si>
    <t>viď. stavebný kameň</t>
  </si>
  <si>
    <t>Bentonit</t>
  </si>
  <si>
    <t>Zeolit</t>
  </si>
  <si>
    <t>Prehľad ložísk nerastov k 31. 12. 2007</t>
  </si>
  <si>
    <t>Orgány                hlavného dozoru</t>
  </si>
  <si>
    <t>s ochranou (CHLÚ)</t>
  </si>
  <si>
    <t>s určeným DP</t>
  </si>
  <si>
    <t>stavebný kameň</t>
  </si>
  <si>
    <t>štrkopiesky a piesky</t>
  </si>
  <si>
    <t>tehliarske suroviny</t>
  </si>
  <si>
    <t xml:space="preserve">Celkom                 </t>
  </si>
  <si>
    <t xml:space="preserve">Dobývací priestor </t>
  </si>
  <si>
    <t>Dobývací priestor Ložisko nevyhradeného nerastu (názov)</t>
  </si>
  <si>
    <t>Dobývací priestor                Ložisko nevyhradeného nerastu (názov)</t>
  </si>
  <si>
    <t xml:space="preserve">Dobšiná I.                      </t>
  </si>
  <si>
    <t>Ťažba vápencov vysokopercentných a počet zamestnancov pri ťažbe</t>
  </si>
  <si>
    <t>Dobývací priestor       Ložisko nevyhradeného nerastu (názov)</t>
  </si>
  <si>
    <t>Dobývací priestor   Ložisko nevyhradeného nerastu (názov)</t>
  </si>
  <si>
    <t>Dobývací priestor           Ložisko nevyhradeného nerastu (názov)</t>
  </si>
  <si>
    <t>"  - Počet pracovníkov je uvedený pri ťažbe vápencov pre špeciálne účely</t>
  </si>
  <si>
    <t>*  ­ Počet pracovníkov je uvedený pri Malých Kršteňanoch</t>
  </si>
  <si>
    <t>Štrkopiesky     a piesky</t>
  </si>
  <si>
    <r>
      <t>Príloha č. 21</t>
    </r>
    <r>
      <rPr>
        <sz val="8"/>
        <rFont val="Times New Roman"/>
        <family val="1"/>
      </rPr>
      <t>SNV</t>
    </r>
  </si>
  <si>
    <r>
      <t xml:space="preserve">v obvode pôsobnosti Obvodného banského úradu </t>
    </r>
    <r>
      <rPr>
        <b/>
        <sz val="10"/>
        <rFont val="Times New Roman"/>
        <family val="1"/>
      </rPr>
      <t>Spišská Nová Ves</t>
    </r>
  </si>
  <si>
    <r>
      <t>Príloha č. 21</t>
    </r>
    <r>
      <rPr>
        <vertAlign val="subscript"/>
        <sz val="9"/>
        <rFont val="Times New Roman"/>
        <family val="1"/>
      </rPr>
      <t>KE</t>
    </r>
  </si>
  <si>
    <r>
      <t xml:space="preserve">v obvode pôsobnosti Obvodného banského úradu </t>
    </r>
    <r>
      <rPr>
        <b/>
        <sz val="10"/>
        <rFont val="Times New Roman"/>
        <family val="1"/>
      </rPr>
      <t>Košice</t>
    </r>
  </si>
  <si>
    <r>
      <t>Príloha č. 21</t>
    </r>
    <r>
      <rPr>
        <vertAlign val="subscript"/>
        <sz val="9"/>
        <rFont val="Times New Roman"/>
        <family val="1"/>
      </rPr>
      <t>BA</t>
    </r>
  </si>
  <si>
    <r>
      <t xml:space="preserve">v obvode pôsobnosti Obvodného banského úradu </t>
    </r>
    <r>
      <rPr>
        <b/>
        <sz val="10"/>
        <rFont val="Times New Roman"/>
        <family val="1"/>
      </rPr>
      <t>Bratislava</t>
    </r>
  </si>
  <si>
    <r>
      <t>dekorat.kam.   tis.m</t>
    </r>
    <r>
      <rPr>
        <vertAlign val="superscript"/>
        <sz val="10"/>
        <rFont val="Times New Roman"/>
        <family val="1"/>
      </rPr>
      <t>3</t>
    </r>
  </si>
  <si>
    <r>
      <t>žiaruvzdor.íly   tis.m</t>
    </r>
    <r>
      <rPr>
        <vertAlign val="superscript"/>
        <sz val="10"/>
        <rFont val="Times New Roman"/>
        <family val="1"/>
      </rPr>
      <t>3</t>
    </r>
  </si>
  <si>
    <r>
      <t>kremenec        tis.m</t>
    </r>
    <r>
      <rPr>
        <vertAlign val="superscript"/>
        <sz val="10"/>
        <rFont val="Times New Roman"/>
        <family val="1"/>
      </rPr>
      <t>3</t>
    </r>
  </si>
  <si>
    <r>
      <t>perlit               tis.m</t>
    </r>
    <r>
      <rPr>
        <vertAlign val="superscript"/>
        <sz val="10"/>
        <rFont val="Times New Roman"/>
        <family val="1"/>
      </rPr>
      <t>3</t>
    </r>
  </si>
  <si>
    <r>
      <t>diatomit          tis.m</t>
    </r>
    <r>
      <rPr>
        <vertAlign val="superscript"/>
        <sz val="10"/>
        <rFont val="Times New Roman"/>
        <family val="1"/>
      </rPr>
      <t>3</t>
    </r>
  </si>
  <si>
    <r>
      <t>čadič              tis.m</t>
    </r>
    <r>
      <rPr>
        <vertAlign val="superscript"/>
        <sz val="10"/>
        <rFont val="Times New Roman"/>
        <family val="1"/>
      </rPr>
      <t>3</t>
    </r>
  </si>
  <si>
    <r>
      <t>bentonit          tis.m</t>
    </r>
    <r>
      <rPr>
        <vertAlign val="superscript"/>
        <sz val="10"/>
        <rFont val="Times New Roman"/>
        <family val="1"/>
      </rPr>
      <t>3</t>
    </r>
  </si>
  <si>
    <r>
      <t>Príloha č.22</t>
    </r>
    <r>
      <rPr>
        <vertAlign val="subscript"/>
        <sz val="9"/>
        <rFont val="Times New Roman"/>
        <family val="1"/>
      </rPr>
      <t>SNV</t>
    </r>
  </si>
  <si>
    <t>Povrch spolu  (tis m³)</t>
  </si>
  <si>
    <r>
      <t>Príloha č. 22</t>
    </r>
    <r>
      <rPr>
        <vertAlign val="subscript"/>
        <sz val="9"/>
        <rFont val="Times New Roman"/>
        <family val="1"/>
      </rPr>
      <t>BB</t>
    </r>
  </si>
  <si>
    <r>
      <t xml:space="preserve">v obvode pôsobnosti Obvodného banského úradu </t>
    </r>
    <r>
      <rPr>
        <b/>
        <sz val="9"/>
        <rFont val="Times New Roman"/>
        <family val="1"/>
      </rPr>
      <t>Banská Bystrica</t>
    </r>
  </si>
  <si>
    <r>
      <t>Spolu (tis. m</t>
    </r>
    <r>
      <rPr>
        <b/>
        <vertAlign val="superscript"/>
        <sz val="9"/>
        <rFont val="Times New Roman"/>
        <family val="1"/>
      </rPr>
      <t>3</t>
    </r>
    <r>
      <rPr>
        <b/>
        <sz val="9"/>
        <rFont val="Times New Roman"/>
        <family val="1"/>
      </rPr>
      <t>)</t>
    </r>
  </si>
  <si>
    <r>
      <t xml:space="preserve">v obvode pôsobnosti Obvodného banského úradu </t>
    </r>
    <r>
      <rPr>
        <b/>
        <sz val="10"/>
        <rFont val="Times New Roman"/>
        <family val="1"/>
      </rPr>
      <t>Prievidza</t>
    </r>
  </si>
  <si>
    <r>
      <t>Ťažba (tis.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)</t>
    </r>
  </si>
  <si>
    <r>
      <t xml:space="preserve"> Výhradné ložiská             </t>
    </r>
    <r>
      <rPr>
        <b/>
        <i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</si>
  <si>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Ložiská nevyhradených nerastov </t>
    </r>
    <r>
      <rPr>
        <sz val="10"/>
        <rFont val="Times New Roman"/>
        <family val="1"/>
      </rPr>
      <t xml:space="preserve">           </t>
    </r>
  </si>
  <si>
    <r>
      <t xml:space="preserve">Poznámka:    </t>
    </r>
    <r>
      <rPr>
        <b/>
        <sz val="10"/>
        <rFont val="Times New Roman"/>
        <family val="1"/>
      </rPr>
      <t xml:space="preserve">CHLÚ </t>
    </r>
    <r>
      <rPr>
        <sz val="10"/>
        <rFont val="Times New Roman"/>
        <family val="1"/>
      </rPr>
      <t>= chránené ložiskové územie bez určeného dobývacieho priestoru</t>
    </r>
  </si>
  <si>
    <t>Odpracované dni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</si>
  <si>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</si>
  <si>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</si>
  <si>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</si>
  <si>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</si>
  <si>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</si>
  <si>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</si>
  <si>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</si>
  <si>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</si>
  <si>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</si>
  <si>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</si>
  <si>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</si>
  <si>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</si>
  <si>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</si>
  <si>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13.</t>
  </si>
  <si>
    <t>Priestupky a priestupkové konania</t>
  </si>
  <si>
    <t>15.</t>
  </si>
  <si>
    <t>16.</t>
  </si>
  <si>
    <t>17.</t>
  </si>
  <si>
    <t>18.</t>
  </si>
  <si>
    <t>Riadne opravné prostriedky (vrátane námietok proti záväznému príkazu)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</si>
  <si>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</si>
  <si>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</si>
  <si>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</si>
  <si>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</si>
  <si>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</si>
  <si>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</si>
  <si>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</si>
  <si>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</si>
  <si>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</si>
  <si>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</si>
  <si>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</si>
  <si>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</si>
  <si>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</si>
  <si>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</si>
  <si>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</si>
  <si>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</si>
  <si>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</si>
  <si>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</si>
  <si>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</si>
  <si>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</si>
  <si>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</si>
  <si>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</si>
  <si>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</si>
  <si>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</si>
  <si>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</si>
  <si>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</si>
  <si>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</si>
  <si>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</si>
  <si>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</si>
  <si>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</si>
  <si>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Overenia, osvedčenia odbornej spôsobilosti</t>
  </si>
  <si>
    <t>Zrušené banské oprávnenia</t>
  </si>
  <si>
    <t>Aprobácia predsedami úradu</t>
  </si>
  <si>
    <t>Iné správne úkony</t>
  </si>
  <si>
    <t>35.</t>
  </si>
  <si>
    <t>36.</t>
  </si>
  <si>
    <t>2097</t>
  </si>
  <si>
    <t>36</t>
  </si>
  <si>
    <t>Bažantnica - Stunbach</t>
  </si>
  <si>
    <t>zliev. a sklo. piesky</t>
  </si>
  <si>
    <t>Kopernica III</t>
  </si>
  <si>
    <t>Lutila</t>
  </si>
  <si>
    <t>Stará Kremnička II</t>
  </si>
  <si>
    <t xml:space="preserve">Dobývací priestor                                        Ložisko nevyhradeného nerastu (názov) </t>
  </si>
  <si>
    <r>
      <t>Príloha č. 22</t>
    </r>
    <r>
      <rPr>
        <vertAlign val="subscript"/>
        <sz val="10"/>
        <rFont val="Times New Roman"/>
        <family val="1"/>
      </rPr>
      <t>KE</t>
    </r>
  </si>
  <si>
    <r>
      <t>Príloha č. 22</t>
    </r>
    <r>
      <rPr>
        <vertAlign val="subscript"/>
        <sz val="10"/>
        <rFont val="Times New Roman"/>
        <family val="1"/>
      </rPr>
      <t>PD</t>
    </r>
  </si>
  <si>
    <r>
      <t>Príloha č. 22</t>
    </r>
    <r>
      <rPr>
        <vertAlign val="subscript"/>
        <sz val="10"/>
        <rFont val="Times New Roman"/>
        <family val="1"/>
      </rPr>
      <t>BA</t>
    </r>
  </si>
  <si>
    <t>Počet správnych úkonov vykonaných ogánmi hlavného dozoru</t>
  </si>
  <si>
    <t>Správne úkony orgánov hlavného dozoru (obvodné banské úrady)</t>
  </si>
  <si>
    <t>Štrkopiesky   a piesky</t>
  </si>
  <si>
    <t>Povolenie banskej činnosti, ČVBS                                                                                                (rozhodnutia, výzvy, ústne pojednávania a miestne ohliadky)</t>
  </si>
  <si>
    <t>Odsúhlasenie úhrad za DP a vydobyté nerasty, platobné výmery,                                         penále, spracovanie výpisov z úhrad zo štátnej pokladnice ...</t>
  </si>
  <si>
    <t>Racionálne využívanie a ochrana ložísk (DP a CHLÚ) a iné úkony súvisiace s ochranou ložísk a ich racionálneho využívania</t>
  </si>
  <si>
    <t>Správne úkony orgánov hlavného dozoru (Hlavný banský úrad)</t>
  </si>
  <si>
    <t>HBÚ</t>
  </si>
  <si>
    <t>Iné správne úkony orgánov hlavného dozoru</t>
  </si>
  <si>
    <t>Úkony vo veci</t>
  </si>
  <si>
    <t xml:space="preserve">Príloha č. 25 - I/II </t>
  </si>
  <si>
    <t xml:space="preserve">Príloha č. 25 - II/II </t>
  </si>
  <si>
    <t>Príloha č. 24 - I/II</t>
  </si>
  <si>
    <t>Príloha č. 24 - II/II</t>
  </si>
  <si>
    <t>Celkový počet ložísk k 31. 12. 2007 predstavuje 853  ložísk nerastov</t>
  </si>
  <si>
    <r>
      <t xml:space="preserve">                             DP </t>
    </r>
    <r>
      <rPr>
        <sz val="10"/>
        <rFont val="Times New Roman"/>
        <family val="1"/>
      </rPr>
      <t>= dobývací priestor v určených chránených ložiskových územiach</t>
    </r>
  </si>
  <si>
    <r>
      <t xml:space="preserve">Bentonit  </t>
    </r>
    <r>
      <rPr>
        <sz val="10"/>
        <rFont val="Arial"/>
        <family val="2"/>
      </rPr>
      <t>ς</t>
    </r>
    <r>
      <rPr>
        <sz val="10"/>
        <rFont val="Times New Roman"/>
        <family val="1"/>
      </rPr>
      <t>=1,65</t>
    </r>
  </si>
  <si>
    <r>
      <t xml:space="preserve">Zeolit </t>
    </r>
    <r>
      <rPr>
        <sz val="10"/>
        <rFont val="Arial"/>
        <family val="2"/>
      </rPr>
      <t>ς</t>
    </r>
    <r>
      <rPr>
        <sz val="10"/>
        <rFont val="Times New Roman"/>
        <family val="1"/>
      </rPr>
      <t>= 2,0</t>
    </r>
  </si>
  <si>
    <r>
      <t xml:space="preserve">Dolomit </t>
    </r>
    <r>
      <rPr>
        <sz val="10"/>
        <rFont val="Arial"/>
        <family val="2"/>
      </rPr>
      <t>ς</t>
    </r>
    <r>
      <rPr>
        <sz val="10"/>
        <rFont val="Times New Roman"/>
        <family val="1"/>
      </rPr>
      <t>=2,66</t>
    </r>
  </si>
  <si>
    <r>
      <t xml:space="preserve">Bentonit </t>
    </r>
    <r>
      <rPr>
        <sz val="10"/>
        <rFont val="Arial"/>
        <family val="2"/>
      </rPr>
      <t>ς</t>
    </r>
    <r>
      <rPr>
        <sz val="10"/>
        <rFont val="Times New Roman"/>
        <family val="1"/>
      </rPr>
      <t>=1,67</t>
    </r>
  </si>
  <si>
    <r>
      <t xml:space="preserve">Zeolit </t>
    </r>
    <r>
      <rPr>
        <sz val="10"/>
        <rFont val="Arial"/>
        <family val="2"/>
      </rPr>
      <t>ς</t>
    </r>
    <r>
      <rPr>
        <sz val="10"/>
        <rFont val="Times New Roman"/>
        <family val="1"/>
      </rPr>
      <t>=1,64</t>
    </r>
  </si>
  <si>
    <r>
      <t xml:space="preserve">Keramický íl </t>
    </r>
    <r>
      <rPr>
        <sz val="10"/>
        <rFont val="Arial"/>
        <family val="2"/>
      </rPr>
      <t>ς</t>
    </r>
    <r>
      <rPr>
        <sz val="10"/>
        <rFont val="Times New Roman"/>
        <family val="1"/>
      </rPr>
      <t>=1,96</t>
    </r>
  </si>
  <si>
    <r>
      <t xml:space="preserve">Kaolín </t>
    </r>
    <r>
      <rPr>
        <sz val="10"/>
        <rFont val="Arial"/>
        <family val="2"/>
      </rPr>
      <t>ς</t>
    </r>
    <r>
      <rPr>
        <sz val="10"/>
        <rFont val="Times New Roman"/>
        <family val="1"/>
      </rPr>
      <t>=2,15</t>
    </r>
  </si>
  <si>
    <r>
      <t xml:space="preserve">Keramický íl  </t>
    </r>
    <r>
      <rPr>
        <sz val="10"/>
        <rFont val="Arial"/>
        <family val="2"/>
      </rPr>
      <t>ς</t>
    </r>
    <r>
      <rPr>
        <sz val="10"/>
        <rFont val="Times New Roman"/>
        <family val="1"/>
      </rPr>
      <t>=2,0</t>
    </r>
  </si>
  <si>
    <r>
      <t xml:space="preserve">Tufit </t>
    </r>
    <r>
      <rPr>
        <sz val="10"/>
        <rFont val="Arial"/>
        <family val="2"/>
      </rPr>
      <t>ς</t>
    </r>
    <r>
      <rPr>
        <sz val="10"/>
        <rFont val="Times New Roman"/>
        <family val="1"/>
      </rPr>
      <t>=1,92</t>
    </r>
  </si>
  <si>
    <r>
      <t xml:space="preserve">vápenec </t>
    </r>
    <r>
      <rPr>
        <sz val="10"/>
        <rFont val="Arial"/>
        <family val="2"/>
      </rPr>
      <t>ς</t>
    </r>
    <r>
      <rPr>
        <sz val="10"/>
        <rFont val="Times New Roman"/>
        <family val="1"/>
      </rPr>
      <t>=2,62 - 2,69</t>
    </r>
  </si>
</sst>
</file>

<file path=xl/styles.xml><?xml version="1.0" encoding="utf-8"?>
<styleSheet xmlns="http://schemas.openxmlformats.org/spreadsheetml/2006/main">
  <numFmts count="4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_ ;\-#,##0.00\ "/>
    <numFmt numFmtId="166" formatCode="#,##0.000"/>
    <numFmt numFmtId="167" formatCode="0.0"/>
    <numFmt numFmtId="168" formatCode="0.000"/>
    <numFmt numFmtId="169" formatCode="_-* #,##0.0\ _S_k_-;\-* #,##0.0\ _S_k_-;_-* &quot;-&quot;??\ _S_k_-;_-@_-"/>
    <numFmt numFmtId="170" formatCode="#,##0.0000"/>
    <numFmt numFmtId="171" formatCode="_-* #,##0.000\ _S_k_-;\-* #,##0.000\ _S_k_-;_-* &quot;-&quot;??\ _S_k_-;_-@_-"/>
    <numFmt numFmtId="172" formatCode="_-* #,##0\ _S_k_-;\-* #,##0\ _S_k_-;_-* &quot;-&quot;??\ _S_k_-;_-@_-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  <numFmt numFmtId="176" formatCode="0.000000"/>
    <numFmt numFmtId="177" formatCode="0.00000"/>
    <numFmt numFmtId="178" formatCode="0.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\ &quot;Kč&quot;;\-#,##0\ &quot;Kč&quot;"/>
    <numFmt numFmtId="183" formatCode="#,##0\ &quot;Kč&quot;;[Red]\-#,##0\ &quot;Kč&quot;"/>
    <numFmt numFmtId="184" formatCode="#,##0.00\ &quot;Kč&quot;;\-#,##0.00\ &quot;Kč&quot;"/>
    <numFmt numFmtId="185" formatCode="#,##0.00\ &quot;Kč&quot;;[Red]\-#,##0.00\ &quot;Kč&quot;"/>
    <numFmt numFmtId="186" formatCode="_-* #,##0\ &quot;Kč&quot;_-;\-* #,##0\ &quot;Kč&quot;_-;_-* &quot;-&quot;\ &quot;Kč&quot;_-;_-@_-"/>
    <numFmt numFmtId="187" formatCode="_-* #,##0\ _K_č_-;\-* #,##0\ _K_č_-;_-* &quot;-&quot;\ _K_č_-;_-@_-"/>
    <numFmt numFmtId="188" formatCode="_-* #,##0.00\ &quot;Kč&quot;_-;\-* #,##0.00\ &quot;Kč&quot;_-;_-* &quot;-&quot;??\ &quot;Kč&quot;_-;_-@_-"/>
    <numFmt numFmtId="189" formatCode="_-* #,##0.00\ _K_č_-;\-* #,##0.00\ _K_č_-;_-* &quot;-&quot;??\ _K_č_-;_-@_-"/>
    <numFmt numFmtId="190" formatCode="0.0000000"/>
    <numFmt numFmtId="191" formatCode="[$-41B]d\.\ mmmm\ yyyy"/>
    <numFmt numFmtId="192" formatCode="000\ 00"/>
    <numFmt numFmtId="193" formatCode="#,##0\ &quot;Sk&quot;"/>
    <numFmt numFmtId="194" formatCode="#,##0\ _S_k"/>
    <numFmt numFmtId="195" formatCode="mmm/yyyy"/>
    <numFmt numFmtId="196" formatCode="yy"/>
    <numFmt numFmtId="197" formatCode="yyyy"/>
    <numFmt numFmtId="198" formatCode="0.00000000"/>
    <numFmt numFmtId="199" formatCode="0.000000000"/>
    <numFmt numFmtId="200" formatCode="0.0000000000"/>
    <numFmt numFmtId="201" formatCode="0.00000000000"/>
    <numFmt numFmtId="202" formatCode="#,##0.0\ &quot;Sk&quot;"/>
    <numFmt numFmtId="203" formatCode="#,##0.00,;\-#,##0.00\ &quot;Sk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sz val="8"/>
      <name val="Arial CE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vertAlign val="subscript"/>
      <sz val="9"/>
      <name val="Times New Roman"/>
      <family val="1"/>
    </font>
    <font>
      <b/>
      <sz val="9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10"/>
      <name val="Times New Roman"/>
      <family val="1"/>
    </font>
    <font>
      <vertAlign val="subscript"/>
      <sz val="10"/>
      <name val="Times New Roman"/>
      <family val="1"/>
    </font>
    <font>
      <b/>
      <sz val="10"/>
      <name val="Arial CE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21">
    <xf numFmtId="0" fontId="0" fillId="0" borderId="0" xfId="0" applyAlignment="1">
      <alignment/>
    </xf>
    <xf numFmtId="0" fontId="7" fillId="0" borderId="0" xfId="27" applyFont="1" applyFill="1" applyAlignment="1">
      <alignment horizontal="right" vertical="center"/>
      <protection/>
    </xf>
    <xf numFmtId="0" fontId="6" fillId="0" borderId="0" xfId="27" applyFont="1" applyFill="1" applyAlignment="1">
      <alignment horizontal="center"/>
      <protection/>
    </xf>
    <xf numFmtId="0" fontId="6" fillId="0" borderId="0" xfId="27" applyFont="1" applyFill="1">
      <alignment/>
      <protection/>
    </xf>
    <xf numFmtId="0" fontId="6" fillId="0" borderId="0" xfId="27" applyFont="1" applyFill="1" applyAlignment="1">
      <alignment horizontal="center" vertical="center"/>
      <protection/>
    </xf>
    <xf numFmtId="0" fontId="6" fillId="0" borderId="1" xfId="27" applyFont="1" applyFill="1" applyBorder="1" applyAlignment="1">
      <alignment horizontal="center" vertical="center"/>
      <protection/>
    </xf>
    <xf numFmtId="0" fontId="9" fillId="0" borderId="2" xfId="27" applyFont="1" applyFill="1" applyBorder="1" applyAlignment="1">
      <alignment horizontal="center" vertical="center"/>
      <protection/>
    </xf>
    <xf numFmtId="0" fontId="9" fillId="0" borderId="3" xfId="27" applyFont="1" applyFill="1" applyBorder="1" applyAlignment="1">
      <alignment horizontal="center" vertical="center"/>
      <protection/>
    </xf>
    <xf numFmtId="0" fontId="9" fillId="0" borderId="4" xfId="27" applyFont="1" applyFill="1" applyBorder="1" applyAlignment="1">
      <alignment horizontal="center" vertical="center"/>
      <protection/>
    </xf>
    <xf numFmtId="0" fontId="9" fillId="0" borderId="5" xfId="27" applyFont="1" applyFill="1" applyBorder="1" applyAlignment="1">
      <alignment horizontal="center" vertical="center"/>
      <protection/>
    </xf>
    <xf numFmtId="0" fontId="9" fillId="0" borderId="6" xfId="27" applyFont="1" applyFill="1" applyBorder="1" applyAlignment="1">
      <alignment horizontal="center" vertical="center"/>
      <protection/>
    </xf>
    <xf numFmtId="0" fontId="9" fillId="0" borderId="3" xfId="27" applyFont="1" applyFill="1" applyBorder="1" applyAlignment="1">
      <alignment horizontal="center" vertical="center" shrinkToFit="1"/>
      <protection/>
    </xf>
    <xf numFmtId="0" fontId="9" fillId="0" borderId="4" xfId="27" applyFont="1" applyFill="1" applyBorder="1" applyAlignment="1">
      <alignment horizontal="center" vertical="center" shrinkToFit="1"/>
      <protection/>
    </xf>
    <xf numFmtId="0" fontId="9" fillId="0" borderId="5" xfId="27" applyFont="1" applyFill="1" applyBorder="1" applyAlignment="1">
      <alignment horizontal="center" vertical="center" shrinkToFit="1"/>
      <protection/>
    </xf>
    <xf numFmtId="0" fontId="9" fillId="0" borderId="6" xfId="27" applyFont="1" applyFill="1" applyBorder="1" applyAlignment="1">
      <alignment horizontal="center" vertical="center" shrinkToFit="1"/>
      <protection/>
    </xf>
    <xf numFmtId="0" fontId="6" fillId="0" borderId="7" xfId="27" applyFont="1" applyFill="1" applyBorder="1" applyAlignment="1">
      <alignment horizontal="center" vertical="center"/>
      <protection/>
    </xf>
    <xf numFmtId="0" fontId="6" fillId="0" borderId="8" xfId="27" applyFont="1" applyFill="1" applyBorder="1" applyAlignment="1">
      <alignment horizontal="center" vertical="center"/>
      <protection/>
    </xf>
    <xf numFmtId="0" fontId="6" fillId="0" borderId="9" xfId="27" applyFont="1" applyFill="1" applyBorder="1" applyAlignment="1">
      <alignment horizontal="center" vertical="center"/>
      <protection/>
    </xf>
    <xf numFmtId="0" fontId="6" fillId="0" borderId="10" xfId="27" applyFont="1" applyFill="1" applyBorder="1" applyAlignment="1">
      <alignment horizontal="center" vertical="center"/>
      <protection/>
    </xf>
    <xf numFmtId="0" fontId="6" fillId="0" borderId="11" xfId="27" applyFont="1" applyFill="1" applyBorder="1" applyAlignment="1">
      <alignment horizontal="center" vertical="center"/>
      <protection/>
    </xf>
    <xf numFmtId="0" fontId="6" fillId="0" borderId="12" xfId="27" applyFont="1" applyFill="1" applyBorder="1" applyAlignment="1">
      <alignment horizontal="center" vertical="center"/>
      <protection/>
    </xf>
    <xf numFmtId="0" fontId="6" fillId="0" borderId="9" xfId="27" applyFont="1" applyFill="1" applyBorder="1" applyAlignment="1">
      <alignment horizontal="center" vertical="center" shrinkToFit="1"/>
      <protection/>
    </xf>
    <xf numFmtId="0" fontId="6" fillId="0" borderId="10" xfId="27" applyFont="1" applyFill="1" applyBorder="1" applyAlignment="1">
      <alignment horizontal="center" vertical="center" shrinkToFit="1"/>
      <protection/>
    </xf>
    <xf numFmtId="0" fontId="6" fillId="0" borderId="12" xfId="27" applyFont="1" applyFill="1" applyBorder="1" applyAlignment="1">
      <alignment horizontal="center" vertical="center" shrinkToFit="1"/>
      <protection/>
    </xf>
    <xf numFmtId="0" fontId="6" fillId="0" borderId="8" xfId="27" applyFont="1" applyFill="1" applyBorder="1" applyAlignment="1">
      <alignment horizontal="center" vertical="center" shrinkToFit="1"/>
      <protection/>
    </xf>
    <xf numFmtId="0" fontId="6" fillId="0" borderId="13" xfId="27" applyFont="1" applyFill="1" applyBorder="1" applyAlignment="1">
      <alignment horizontal="center" vertical="center"/>
      <protection/>
    </xf>
    <xf numFmtId="164" fontId="6" fillId="0" borderId="14" xfId="27" applyNumberFormat="1" applyFont="1" applyFill="1" applyBorder="1" applyAlignment="1">
      <alignment horizontal="center" vertical="center"/>
      <protection/>
    </xf>
    <xf numFmtId="164" fontId="6" fillId="0" borderId="15" xfId="27" applyNumberFormat="1" applyFont="1" applyFill="1" applyBorder="1" applyAlignment="1">
      <alignment horizontal="center" vertical="center"/>
      <protection/>
    </xf>
    <xf numFmtId="164" fontId="6" fillId="0" borderId="16" xfId="27" applyNumberFormat="1" applyFont="1" applyFill="1" applyBorder="1" applyAlignment="1">
      <alignment horizontal="center" vertical="center"/>
      <protection/>
    </xf>
    <xf numFmtId="164" fontId="6" fillId="0" borderId="17" xfId="27" applyNumberFormat="1" applyFont="1" applyFill="1" applyBorder="1" applyAlignment="1">
      <alignment horizontal="center" vertical="center"/>
      <protection/>
    </xf>
    <xf numFmtId="164" fontId="6" fillId="0" borderId="18" xfId="27" applyNumberFormat="1" applyFont="1" applyFill="1" applyBorder="1" applyAlignment="1">
      <alignment horizontal="center" vertical="center"/>
      <protection/>
    </xf>
    <xf numFmtId="0" fontId="6" fillId="0" borderId="14" xfId="27" applyFont="1" applyFill="1" applyBorder="1" applyAlignment="1">
      <alignment horizontal="center" vertical="center" shrinkToFit="1"/>
      <protection/>
    </xf>
    <xf numFmtId="0" fontId="6" fillId="0" borderId="15" xfId="27" applyFont="1" applyFill="1" applyBorder="1" applyAlignment="1">
      <alignment horizontal="center" vertical="center" shrinkToFit="1"/>
      <protection/>
    </xf>
    <xf numFmtId="0" fontId="6" fillId="0" borderId="19" xfId="27" applyFont="1" applyFill="1" applyBorder="1" applyAlignment="1">
      <alignment horizontal="center" vertical="center" shrinkToFit="1"/>
      <protection/>
    </xf>
    <xf numFmtId="0" fontId="6" fillId="0" borderId="18" xfId="27" applyFont="1" applyFill="1" applyBorder="1" applyAlignment="1">
      <alignment horizontal="center" vertical="center" shrinkToFit="1"/>
      <protection/>
    </xf>
    <xf numFmtId="0" fontId="6" fillId="0" borderId="20" xfId="27" applyFont="1" applyFill="1" applyBorder="1" applyAlignment="1">
      <alignment horizontal="center" vertical="center"/>
      <protection/>
    </xf>
    <xf numFmtId="164" fontId="6" fillId="0" borderId="3" xfId="27" applyNumberFormat="1" applyFont="1" applyFill="1" applyBorder="1" applyAlignment="1">
      <alignment horizontal="center" vertical="center"/>
      <protection/>
    </xf>
    <xf numFmtId="164" fontId="6" fillId="0" borderId="4" xfId="27" applyNumberFormat="1" applyFont="1" applyFill="1" applyBorder="1" applyAlignment="1">
      <alignment horizontal="center" vertical="center"/>
      <protection/>
    </xf>
    <xf numFmtId="164" fontId="6" fillId="0" borderId="5" xfId="27" applyNumberFormat="1" applyFont="1" applyFill="1" applyBorder="1" applyAlignment="1">
      <alignment horizontal="center" vertical="center"/>
      <protection/>
    </xf>
    <xf numFmtId="164" fontId="6" fillId="0" borderId="6" xfId="27" applyNumberFormat="1" applyFont="1" applyFill="1" applyBorder="1" applyAlignment="1">
      <alignment horizontal="center" vertical="center"/>
      <protection/>
    </xf>
    <xf numFmtId="3" fontId="6" fillId="0" borderId="3" xfId="27" applyNumberFormat="1" applyFont="1" applyFill="1" applyBorder="1" applyAlignment="1">
      <alignment horizontal="center" vertical="center" shrinkToFit="1"/>
      <protection/>
    </xf>
    <xf numFmtId="3" fontId="6" fillId="0" borderId="4" xfId="27" applyNumberFormat="1" applyFont="1" applyFill="1" applyBorder="1" applyAlignment="1">
      <alignment horizontal="center" vertical="center" shrinkToFit="1"/>
      <protection/>
    </xf>
    <xf numFmtId="3" fontId="6" fillId="0" borderId="5" xfId="27" applyNumberFormat="1" applyFont="1" applyFill="1" applyBorder="1" applyAlignment="1">
      <alignment horizontal="center" vertical="center" shrinkToFit="1"/>
      <protection/>
    </xf>
    <xf numFmtId="3" fontId="6" fillId="0" borderId="6" xfId="27" applyNumberFormat="1" applyFont="1" applyFill="1" applyBorder="1" applyAlignment="1">
      <alignment horizontal="center" vertical="center" shrinkToFit="1"/>
      <protection/>
    </xf>
    <xf numFmtId="0" fontId="6" fillId="0" borderId="5" xfId="27" applyFont="1" applyFill="1" applyBorder="1" applyAlignment="1">
      <alignment horizontal="center" vertical="center"/>
      <protection/>
    </xf>
    <xf numFmtId="0" fontId="6" fillId="0" borderId="2" xfId="27" applyFont="1" applyFill="1" applyBorder="1" applyAlignment="1">
      <alignment horizontal="center" vertical="center"/>
      <protection/>
    </xf>
    <xf numFmtId="0" fontId="6" fillId="0" borderId="21" xfId="27" applyFont="1" applyFill="1" applyBorder="1" applyAlignment="1">
      <alignment horizontal="center" vertical="center"/>
      <protection/>
    </xf>
    <xf numFmtId="0" fontId="6" fillId="0" borderId="22" xfId="27" applyFont="1" applyFill="1" applyBorder="1" applyAlignment="1">
      <alignment horizontal="center" vertical="center"/>
      <protection/>
    </xf>
    <xf numFmtId="0" fontId="6" fillId="0" borderId="23" xfId="27" applyFont="1" applyFill="1" applyBorder="1" applyAlignment="1">
      <alignment horizontal="center" vertical="center"/>
      <protection/>
    </xf>
    <xf numFmtId="0" fontId="6" fillId="0" borderId="24" xfId="27" applyFont="1" applyFill="1" applyBorder="1" applyAlignment="1">
      <alignment horizontal="center" vertical="center"/>
      <protection/>
    </xf>
    <xf numFmtId="0" fontId="6" fillId="0" borderId="21" xfId="27" applyFont="1" applyFill="1" applyBorder="1" applyAlignment="1">
      <alignment horizontal="center" vertical="center" shrinkToFit="1"/>
      <protection/>
    </xf>
    <xf numFmtId="0" fontId="6" fillId="0" borderId="22" xfId="27" applyFont="1" applyFill="1" applyBorder="1" applyAlignment="1">
      <alignment horizontal="center" vertical="center" shrinkToFit="1"/>
      <protection/>
    </xf>
    <xf numFmtId="0" fontId="6" fillId="0" borderId="24" xfId="27" applyFont="1" applyFill="1" applyBorder="1" applyAlignment="1">
      <alignment horizontal="center" vertical="center" shrinkToFit="1"/>
      <protection/>
    </xf>
    <xf numFmtId="0" fontId="6" fillId="0" borderId="2" xfId="27" applyFont="1" applyFill="1" applyBorder="1" applyAlignment="1">
      <alignment horizontal="center" vertical="center" shrinkToFit="1"/>
      <protection/>
    </xf>
    <xf numFmtId="0" fontId="6" fillId="0" borderId="25" xfId="27" applyFont="1" applyFill="1" applyBorder="1" applyAlignment="1">
      <alignment horizontal="center" vertical="center"/>
      <protection/>
    </xf>
    <xf numFmtId="0" fontId="6" fillId="0" borderId="26" xfId="27" applyFont="1" applyFill="1" applyBorder="1" applyAlignment="1">
      <alignment horizontal="center" vertical="center" shrinkToFit="1"/>
      <protection/>
    </xf>
    <xf numFmtId="0" fontId="6" fillId="0" borderId="27" xfId="27" applyFont="1" applyFill="1" applyBorder="1" applyAlignment="1">
      <alignment horizontal="center" vertical="center"/>
      <protection/>
    </xf>
    <xf numFmtId="0" fontId="6" fillId="0" borderId="28" xfId="27" applyFont="1" applyFill="1" applyBorder="1" applyAlignment="1">
      <alignment horizontal="center" vertical="center"/>
      <protection/>
    </xf>
    <xf numFmtId="0" fontId="6" fillId="0" borderId="29" xfId="27" applyFont="1" applyFill="1" applyBorder="1" applyAlignment="1">
      <alignment horizontal="center" vertical="center"/>
      <protection/>
    </xf>
    <xf numFmtId="0" fontId="6" fillId="0" borderId="30" xfId="27" applyFont="1" applyFill="1" applyBorder="1" applyAlignment="1">
      <alignment horizontal="center" vertical="center"/>
      <protection/>
    </xf>
    <xf numFmtId="0" fontId="6" fillId="0" borderId="28" xfId="27" applyFont="1" applyFill="1" applyBorder="1" applyAlignment="1">
      <alignment horizontal="center" vertical="center" shrinkToFit="1"/>
      <protection/>
    </xf>
    <xf numFmtId="0" fontId="6" fillId="0" borderId="29" xfId="27" applyFont="1" applyFill="1" applyBorder="1" applyAlignment="1">
      <alignment horizontal="center" vertical="center" shrinkToFit="1"/>
      <protection/>
    </xf>
    <xf numFmtId="0" fontId="6" fillId="0" borderId="1" xfId="27" applyFont="1" applyFill="1" applyBorder="1" applyAlignment="1">
      <alignment horizontal="center" vertical="center" shrinkToFit="1"/>
      <protection/>
    </xf>
    <xf numFmtId="0" fontId="6" fillId="0" borderId="13" xfId="27" applyFont="1" applyFill="1" applyBorder="1" applyAlignment="1">
      <alignment horizontal="left" vertical="center"/>
      <protection/>
    </xf>
    <xf numFmtId="167" fontId="6" fillId="0" borderId="31" xfId="27" applyNumberFormat="1" applyFont="1" applyFill="1" applyBorder="1" applyAlignment="1">
      <alignment horizontal="center" vertical="center"/>
      <protection/>
    </xf>
    <xf numFmtId="167" fontId="6" fillId="0" borderId="32" xfId="27" applyNumberFormat="1" applyFont="1" applyFill="1" applyBorder="1" applyAlignment="1">
      <alignment horizontal="center" vertical="center"/>
      <protection/>
    </xf>
    <xf numFmtId="167" fontId="6" fillId="0" borderId="33" xfId="27" applyNumberFormat="1" applyFont="1" applyFill="1" applyBorder="1" applyAlignment="1">
      <alignment horizontal="center" vertical="center"/>
      <protection/>
    </xf>
    <xf numFmtId="167" fontId="6" fillId="0" borderId="34" xfId="27" applyNumberFormat="1" applyFont="1" applyFill="1" applyBorder="1" applyAlignment="1">
      <alignment horizontal="center" vertical="center"/>
      <protection/>
    </xf>
    <xf numFmtId="0" fontId="6" fillId="0" borderId="31" xfId="27" applyFont="1" applyFill="1" applyBorder="1" applyAlignment="1">
      <alignment horizontal="center" vertical="center" shrinkToFit="1"/>
      <protection/>
    </xf>
    <xf numFmtId="0" fontId="6" fillId="0" borderId="32" xfId="27" applyFont="1" applyFill="1" applyBorder="1" applyAlignment="1">
      <alignment horizontal="center" vertical="center" shrinkToFit="1"/>
      <protection/>
    </xf>
    <xf numFmtId="0" fontId="6" fillId="0" borderId="33" xfId="27" applyFont="1" applyFill="1" applyBorder="1" applyAlignment="1">
      <alignment horizontal="center" vertical="center" shrinkToFit="1"/>
      <protection/>
    </xf>
    <xf numFmtId="0" fontId="6" fillId="0" borderId="34" xfId="27" applyFont="1" applyFill="1" applyBorder="1" applyAlignment="1">
      <alignment horizontal="center" vertical="center" shrinkToFit="1"/>
      <protection/>
    </xf>
    <xf numFmtId="0" fontId="6" fillId="0" borderId="35" xfId="27" applyFont="1" applyFill="1" applyBorder="1" applyAlignment="1">
      <alignment horizontal="left" vertical="center"/>
      <protection/>
    </xf>
    <xf numFmtId="0" fontId="6" fillId="0" borderId="34" xfId="27" applyFont="1" applyFill="1" applyBorder="1" applyAlignment="1">
      <alignment horizontal="left" vertical="center"/>
      <protection/>
    </xf>
    <xf numFmtId="167" fontId="6" fillId="0" borderId="36" xfId="27" applyNumberFormat="1" applyFont="1" applyFill="1" applyBorder="1" applyAlignment="1">
      <alignment horizontal="center" vertical="center"/>
      <protection/>
    </xf>
    <xf numFmtId="0" fontId="6" fillId="0" borderId="37" xfId="27" applyFont="1" applyFill="1" applyBorder="1" applyAlignment="1">
      <alignment horizontal="left" vertical="center"/>
      <protection/>
    </xf>
    <xf numFmtId="0" fontId="9" fillId="0" borderId="6" xfId="27" applyFont="1" applyFill="1" applyBorder="1" applyAlignment="1">
      <alignment horizontal="left" vertical="center"/>
      <protection/>
    </xf>
    <xf numFmtId="0" fontId="6" fillId="0" borderId="6" xfId="27" applyFont="1" applyFill="1" applyBorder="1" applyAlignment="1">
      <alignment horizontal="center" vertical="center"/>
      <protection/>
    </xf>
    <xf numFmtId="0" fontId="9" fillId="0" borderId="0" xfId="27" applyFont="1" applyFill="1" applyBorder="1" applyAlignment="1">
      <alignment horizontal="left"/>
      <protection/>
    </xf>
    <xf numFmtId="164" fontId="8" fillId="0" borderId="0" xfId="27" applyNumberFormat="1" applyFont="1" applyFill="1" applyBorder="1">
      <alignment/>
      <protection/>
    </xf>
    <xf numFmtId="3" fontId="8" fillId="0" borderId="0" xfId="27" applyNumberFormat="1" applyFont="1" applyFill="1" applyBorder="1" applyAlignment="1">
      <alignment horizontal="center"/>
      <protection/>
    </xf>
    <xf numFmtId="0" fontId="8" fillId="0" borderId="0" xfId="27" applyFont="1" applyFill="1">
      <alignment/>
      <protection/>
    </xf>
    <xf numFmtId="0" fontId="8" fillId="0" borderId="38" xfId="27" applyFont="1" applyFill="1" applyBorder="1">
      <alignment/>
      <protection/>
    </xf>
    <xf numFmtId="0" fontId="7" fillId="0" borderId="39" xfId="27" applyFont="1" applyFill="1" applyBorder="1">
      <alignment/>
      <protection/>
    </xf>
    <xf numFmtId="0" fontId="8" fillId="0" borderId="39" xfId="27" applyFont="1" applyFill="1" applyBorder="1">
      <alignment/>
      <protection/>
    </xf>
    <xf numFmtId="0" fontId="8" fillId="0" borderId="40" xfId="27" applyFont="1" applyFill="1" applyBorder="1">
      <alignment/>
      <protection/>
    </xf>
    <xf numFmtId="0" fontId="8" fillId="0" borderId="9" xfId="27" applyFont="1" applyFill="1" applyBorder="1">
      <alignment/>
      <protection/>
    </xf>
    <xf numFmtId="0" fontId="8" fillId="0" borderId="39" xfId="27" applyFont="1" applyFill="1" applyBorder="1" applyAlignment="1">
      <alignment horizontal="right"/>
      <protection/>
    </xf>
    <xf numFmtId="0" fontId="8" fillId="0" borderId="40" xfId="27" applyFont="1" applyFill="1" applyBorder="1" applyAlignment="1">
      <alignment horizontal="right"/>
      <protection/>
    </xf>
    <xf numFmtId="0" fontId="8" fillId="0" borderId="41" xfId="27" applyFont="1" applyFill="1" applyBorder="1" applyAlignment="1">
      <alignment horizontal="right"/>
      <protection/>
    </xf>
    <xf numFmtId="0" fontId="6" fillId="0" borderId="42" xfId="27" applyFont="1" applyFill="1" applyBorder="1">
      <alignment/>
      <protection/>
    </xf>
    <xf numFmtId="0" fontId="7" fillId="0" borderId="19" xfId="27" applyFont="1" applyFill="1" applyBorder="1">
      <alignment/>
      <protection/>
    </xf>
    <xf numFmtId="164" fontId="8" fillId="0" borderId="15" xfId="27" applyNumberFormat="1" applyFont="1" applyFill="1" applyBorder="1">
      <alignment/>
      <protection/>
    </xf>
    <xf numFmtId="164" fontId="8" fillId="0" borderId="14" xfId="27" applyNumberFormat="1" applyFont="1" applyFill="1" applyBorder="1">
      <alignment/>
      <protection/>
    </xf>
    <xf numFmtId="164" fontId="8" fillId="0" borderId="43" xfId="27" applyNumberFormat="1" applyFont="1" applyFill="1" applyBorder="1">
      <alignment/>
      <protection/>
    </xf>
    <xf numFmtId="164" fontId="8" fillId="0" borderId="19" xfId="27" applyNumberFormat="1" applyFont="1" applyFill="1" applyBorder="1">
      <alignment/>
      <protection/>
    </xf>
    <xf numFmtId="0" fontId="8" fillId="0" borderId="15" xfId="27" applyFont="1" applyFill="1" applyBorder="1" applyAlignment="1">
      <alignment horizontal="center"/>
      <protection/>
    </xf>
    <xf numFmtId="0" fontId="8" fillId="0" borderId="14" xfId="27" applyFont="1" applyFill="1" applyBorder="1" applyAlignment="1">
      <alignment horizontal="center"/>
      <protection/>
    </xf>
    <xf numFmtId="0" fontId="8" fillId="0" borderId="43" xfId="27" applyFont="1" applyFill="1" applyBorder="1" applyAlignment="1">
      <alignment horizontal="center"/>
      <protection/>
    </xf>
    <xf numFmtId="0" fontId="8" fillId="0" borderId="19" xfId="27" applyFont="1" applyFill="1" applyBorder="1" applyAlignment="1">
      <alignment horizontal="center"/>
      <protection/>
    </xf>
    <xf numFmtId="0" fontId="6" fillId="0" borderId="44" xfId="27" applyFont="1" applyFill="1" applyBorder="1">
      <alignment/>
      <protection/>
    </xf>
    <xf numFmtId="0" fontId="9" fillId="0" borderId="5" xfId="27" applyFont="1" applyFill="1" applyBorder="1" applyAlignment="1">
      <alignment horizontal="left"/>
      <protection/>
    </xf>
    <xf numFmtId="164" fontId="8" fillId="0" borderId="4" xfId="27" applyNumberFormat="1" applyFont="1" applyFill="1" applyBorder="1">
      <alignment/>
      <protection/>
    </xf>
    <xf numFmtId="164" fontId="8" fillId="0" borderId="45" xfId="27" applyNumberFormat="1" applyFont="1" applyFill="1" applyBorder="1">
      <alignment/>
      <protection/>
    </xf>
    <xf numFmtId="164" fontId="8" fillId="0" borderId="5" xfId="27" applyNumberFormat="1" applyFont="1" applyFill="1" applyBorder="1">
      <alignment/>
      <protection/>
    </xf>
    <xf numFmtId="3" fontId="8" fillId="0" borderId="4" xfId="27" applyNumberFormat="1" applyFont="1" applyFill="1" applyBorder="1" applyAlignment="1">
      <alignment horizontal="center"/>
      <protection/>
    </xf>
    <xf numFmtId="3" fontId="8" fillId="0" borderId="45" xfId="27" applyNumberFormat="1" applyFont="1" applyFill="1" applyBorder="1" applyAlignment="1">
      <alignment horizontal="center"/>
      <protection/>
    </xf>
    <xf numFmtId="3" fontId="8" fillId="0" borderId="5" xfId="27" applyNumberFormat="1" applyFont="1" applyFill="1" applyBorder="1" applyAlignment="1">
      <alignment horizontal="center"/>
      <protection/>
    </xf>
    <xf numFmtId="0" fontId="6" fillId="0" borderId="6" xfId="27" applyFont="1" applyFill="1" applyBorder="1">
      <alignment/>
      <protection/>
    </xf>
    <xf numFmtId="0" fontId="6" fillId="0" borderId="0" xfId="27" applyFont="1" applyFill="1" applyBorder="1">
      <alignment/>
      <protection/>
    </xf>
    <xf numFmtId="0" fontId="9" fillId="0" borderId="46" xfId="27" applyFont="1" applyFill="1" applyBorder="1" applyAlignment="1">
      <alignment horizontal="left"/>
      <protection/>
    </xf>
    <xf numFmtId="164" fontId="10" fillId="0" borderId="4" xfId="27" applyNumberFormat="1" applyFont="1" applyFill="1" applyBorder="1">
      <alignment/>
      <protection/>
    </xf>
    <xf numFmtId="164" fontId="10" fillId="0" borderId="3" xfId="27" applyNumberFormat="1" applyFont="1" applyFill="1" applyBorder="1">
      <alignment/>
      <protection/>
    </xf>
    <xf numFmtId="164" fontId="10" fillId="0" borderId="47" xfId="27" applyNumberFormat="1" applyFont="1" applyFill="1" applyBorder="1">
      <alignment/>
      <protection/>
    </xf>
    <xf numFmtId="164" fontId="10" fillId="0" borderId="48" xfId="27" applyNumberFormat="1" applyFont="1" applyFill="1" applyBorder="1">
      <alignment/>
      <protection/>
    </xf>
    <xf numFmtId="3" fontId="10" fillId="0" borderId="4" xfId="27" applyNumberFormat="1" applyFont="1" applyFill="1" applyBorder="1" applyAlignment="1">
      <alignment horizontal="center"/>
      <protection/>
    </xf>
    <xf numFmtId="3" fontId="10" fillId="0" borderId="3" xfId="27" applyNumberFormat="1" applyFont="1" applyFill="1" applyBorder="1" applyAlignment="1">
      <alignment horizontal="center"/>
      <protection/>
    </xf>
    <xf numFmtId="3" fontId="10" fillId="0" borderId="47" xfId="27" applyNumberFormat="1" applyFont="1" applyFill="1" applyBorder="1" applyAlignment="1">
      <alignment horizontal="center"/>
      <protection/>
    </xf>
    <xf numFmtId="3" fontId="10" fillId="0" borderId="48" xfId="27" applyNumberFormat="1" applyFont="1" applyFill="1" applyBorder="1" applyAlignment="1">
      <alignment horizontal="center"/>
      <protection/>
    </xf>
    <xf numFmtId="0" fontId="6" fillId="0" borderId="0" xfId="21" applyFont="1" applyFill="1">
      <alignment/>
      <protection/>
    </xf>
    <xf numFmtId="0" fontId="6" fillId="0" borderId="0" xfId="21" applyFont="1" applyFill="1" applyAlignment="1">
      <alignment horizontal="center"/>
      <protection/>
    </xf>
    <xf numFmtId="0" fontId="6" fillId="0" borderId="0" xfId="0" applyFont="1" applyFill="1" applyAlignment="1">
      <alignment horizontal="right"/>
    </xf>
    <xf numFmtId="0" fontId="7" fillId="0" borderId="0" xfId="21" applyFont="1" applyFill="1" applyAlignment="1">
      <alignment horizontal="center"/>
      <protection/>
    </xf>
    <xf numFmtId="0" fontId="9" fillId="0" borderId="49" xfId="21" applyFont="1" applyFill="1" applyBorder="1" applyAlignment="1">
      <alignment horizontal="center" vertical="center"/>
      <protection/>
    </xf>
    <xf numFmtId="0" fontId="9" fillId="0" borderId="5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9" fillId="0" borderId="45" xfId="21" applyFont="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9" fillId="0" borderId="5" xfId="21" applyFont="1" applyFill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center" vertical="center"/>
      <protection/>
    </xf>
    <xf numFmtId="0" fontId="6" fillId="0" borderId="6" xfId="21" applyFont="1" applyFill="1" applyBorder="1" applyAlignment="1">
      <alignment horizontal="left" vertical="center"/>
      <protection/>
    </xf>
    <xf numFmtId="167" fontId="6" fillId="0" borderId="16" xfId="21" applyNumberFormat="1" applyFont="1" applyFill="1" applyBorder="1" applyAlignment="1">
      <alignment horizontal="center" vertical="center"/>
      <protection/>
    </xf>
    <xf numFmtId="49" fontId="6" fillId="0" borderId="25" xfId="21" applyNumberFormat="1" applyFont="1" applyFill="1" applyBorder="1" applyAlignment="1">
      <alignment horizontal="center" vertical="center"/>
      <protection/>
    </xf>
    <xf numFmtId="49" fontId="6" fillId="0" borderId="16" xfId="21" applyNumberFormat="1" applyFont="1" applyFill="1" applyBorder="1" applyAlignment="1">
      <alignment horizontal="center" vertical="center"/>
      <protection/>
    </xf>
    <xf numFmtId="49" fontId="6" fillId="0" borderId="19" xfId="21" applyNumberFormat="1" applyFont="1" applyFill="1" applyBorder="1" applyAlignment="1">
      <alignment horizontal="center" vertical="center"/>
      <protection/>
    </xf>
    <xf numFmtId="49" fontId="6" fillId="0" borderId="13" xfId="21" applyNumberFormat="1" applyFont="1" applyFill="1" applyBorder="1" applyAlignment="1">
      <alignment horizontal="center" vertical="center"/>
      <protection/>
    </xf>
    <xf numFmtId="0" fontId="6" fillId="0" borderId="7" xfId="21" applyFont="1" applyFill="1" applyBorder="1" applyAlignment="1">
      <alignment horizontal="left" vertical="center"/>
      <protection/>
    </xf>
    <xf numFmtId="0" fontId="9" fillId="0" borderId="6" xfId="21" applyFont="1" applyFill="1" applyBorder="1" applyAlignment="1">
      <alignment horizontal="left" vertical="center"/>
      <protection/>
    </xf>
    <xf numFmtId="164" fontId="6" fillId="0" borderId="3" xfId="21" applyNumberFormat="1" applyFont="1" applyFill="1" applyBorder="1" applyAlignment="1">
      <alignment horizontal="center" vertical="center"/>
      <protection/>
    </xf>
    <xf numFmtId="49" fontId="6" fillId="0" borderId="4" xfId="21" applyNumberFormat="1" applyFont="1" applyFill="1" applyBorder="1" applyAlignment="1">
      <alignment horizontal="center" vertical="center"/>
      <protection/>
    </xf>
    <xf numFmtId="49" fontId="6" fillId="0" borderId="5" xfId="21" applyNumberFormat="1" applyFont="1" applyFill="1" applyBorder="1" applyAlignment="1">
      <alignment horizontal="center" vertical="center"/>
      <protection/>
    </xf>
    <xf numFmtId="49" fontId="6" fillId="0" borderId="6" xfId="21" applyNumberFormat="1" applyFont="1" applyFill="1" applyBorder="1" applyAlignment="1">
      <alignment horizontal="center" vertical="center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6" fillId="0" borderId="0" xfId="21" applyFont="1" applyFill="1" applyBorder="1">
      <alignment/>
      <protection/>
    </xf>
    <xf numFmtId="0" fontId="6" fillId="0" borderId="0" xfId="2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0" fontId="12" fillId="0" borderId="0" xfId="21" applyFont="1" applyFill="1" applyBorder="1">
      <alignment/>
      <protection/>
    </xf>
    <xf numFmtId="0" fontId="9" fillId="0" borderId="0" xfId="21" applyFont="1" applyFill="1" applyBorder="1" applyAlignment="1">
      <alignment horizontal="left"/>
      <protection/>
    </xf>
    <xf numFmtId="0" fontId="9" fillId="0" borderId="0" xfId="21" applyFont="1" applyFill="1" applyBorder="1" applyAlignment="1">
      <alignment horizontal="center"/>
      <protection/>
    </xf>
    <xf numFmtId="0" fontId="12" fillId="0" borderId="0" xfId="21" applyFont="1" applyFill="1" applyBorder="1" applyAlignment="1">
      <alignment horizontal="center"/>
      <protection/>
    </xf>
    <xf numFmtId="49" fontId="12" fillId="0" borderId="0" xfId="21" applyNumberFormat="1" applyFont="1" applyFill="1" applyBorder="1">
      <alignment/>
      <protection/>
    </xf>
    <xf numFmtId="0" fontId="7" fillId="0" borderId="0" xfId="21" applyFont="1" applyFill="1" applyBorder="1">
      <alignment/>
      <protection/>
    </xf>
    <xf numFmtId="167" fontId="7" fillId="0" borderId="0" xfId="21" applyNumberFormat="1" applyFont="1" applyFill="1" applyBorder="1" applyAlignment="1">
      <alignment horizontal="center"/>
      <protection/>
    </xf>
    <xf numFmtId="164" fontId="7" fillId="0" borderId="0" xfId="21" applyNumberFormat="1" applyFont="1" applyFill="1" applyBorder="1" applyAlignment="1">
      <alignment horizontal="center"/>
      <protection/>
    </xf>
    <xf numFmtId="3" fontId="7" fillId="0" borderId="0" xfId="21" applyNumberFormat="1" applyFont="1" applyFill="1" applyBorder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6" fillId="0" borderId="0" xfId="20" applyFont="1" applyFill="1">
      <alignment/>
      <protection/>
    </xf>
    <xf numFmtId="0" fontId="9" fillId="0" borderId="45" xfId="20" applyFont="1" applyFill="1" applyBorder="1" applyAlignment="1">
      <alignment horizontal="center" vertical="center" shrinkToFit="1"/>
      <protection/>
    </xf>
    <xf numFmtId="0" fontId="9" fillId="0" borderId="3" xfId="20" applyFont="1" applyFill="1" applyBorder="1" applyAlignment="1">
      <alignment horizontal="center" vertical="center" shrinkToFit="1"/>
      <protection/>
    </xf>
    <xf numFmtId="0" fontId="9" fillId="0" borderId="4" xfId="20" applyFont="1" applyFill="1" applyBorder="1" applyAlignment="1">
      <alignment horizontal="center" vertical="center" shrinkToFit="1"/>
      <protection/>
    </xf>
    <xf numFmtId="0" fontId="9" fillId="0" borderId="5" xfId="20" applyFont="1" applyFill="1" applyBorder="1" applyAlignment="1">
      <alignment horizontal="center" vertical="center" shrinkToFit="1"/>
      <protection/>
    </xf>
    <xf numFmtId="0" fontId="9" fillId="0" borderId="6" xfId="20" applyFont="1" applyFill="1" applyBorder="1" applyAlignment="1">
      <alignment horizontal="center" vertical="center" shrinkToFit="1"/>
      <protection/>
    </xf>
    <xf numFmtId="0" fontId="6" fillId="0" borderId="6" xfId="20" applyFont="1" applyFill="1" applyBorder="1" applyAlignment="1">
      <alignment horizontal="left" vertical="center" shrinkToFit="1"/>
      <protection/>
    </xf>
    <xf numFmtId="164" fontId="6" fillId="0" borderId="0" xfId="20" applyNumberFormat="1" applyFont="1" applyFill="1" applyBorder="1" applyAlignment="1">
      <alignment horizontal="center" vertical="center" shrinkToFit="1"/>
      <protection/>
    </xf>
    <xf numFmtId="164" fontId="6" fillId="0" borderId="21" xfId="20" applyNumberFormat="1" applyFont="1" applyFill="1" applyBorder="1" applyAlignment="1">
      <alignment horizontal="center" vertical="center" shrinkToFit="1"/>
      <protection/>
    </xf>
    <xf numFmtId="164" fontId="6" fillId="0" borderId="23" xfId="20" applyNumberFormat="1" applyFont="1" applyFill="1" applyBorder="1" applyAlignment="1">
      <alignment horizontal="center" vertical="center" shrinkToFit="1"/>
      <protection/>
    </xf>
    <xf numFmtId="164" fontId="6" fillId="0" borderId="24" xfId="20" applyNumberFormat="1" applyFont="1" applyFill="1" applyBorder="1" applyAlignment="1">
      <alignment horizontal="center" vertical="center" shrinkToFit="1"/>
      <protection/>
    </xf>
    <xf numFmtId="164" fontId="9" fillId="0" borderId="2" xfId="20" applyNumberFormat="1" applyFont="1" applyFill="1" applyBorder="1" applyAlignment="1">
      <alignment horizontal="center" vertical="center" shrinkToFit="1"/>
      <protection/>
    </xf>
    <xf numFmtId="0" fontId="6" fillId="0" borderId="21" xfId="20" applyFont="1" applyFill="1" applyBorder="1" applyAlignment="1">
      <alignment horizontal="center" vertical="center" shrinkToFit="1"/>
      <protection/>
    </xf>
    <xf numFmtId="0" fontId="6" fillId="0" borderId="23" xfId="20" applyFont="1" applyFill="1" applyBorder="1" applyAlignment="1">
      <alignment horizontal="center" vertical="center" shrinkToFit="1"/>
      <protection/>
    </xf>
    <xf numFmtId="0" fontId="6" fillId="0" borderId="25" xfId="20" applyFont="1" applyFill="1" applyBorder="1" applyAlignment="1">
      <alignment horizontal="center" vertical="center" shrinkToFit="1"/>
      <protection/>
    </xf>
    <xf numFmtId="0" fontId="6" fillId="0" borderId="24" xfId="20" applyFont="1" applyFill="1" applyBorder="1" applyAlignment="1">
      <alignment horizontal="center" vertical="center" shrinkToFit="1"/>
      <protection/>
    </xf>
    <xf numFmtId="0" fontId="9" fillId="0" borderId="2" xfId="20" applyFont="1" applyFill="1" applyBorder="1" applyAlignment="1">
      <alignment horizontal="center" vertical="center" shrinkToFit="1"/>
      <protection/>
    </xf>
    <xf numFmtId="0" fontId="6" fillId="0" borderId="6" xfId="20" applyFont="1" applyFill="1" applyBorder="1" applyAlignment="1">
      <alignment horizontal="center" vertical="center"/>
      <protection/>
    </xf>
    <xf numFmtId="0" fontId="9" fillId="0" borderId="6" xfId="20" applyFont="1" applyFill="1" applyBorder="1" applyAlignment="1">
      <alignment horizontal="left" vertical="center" shrinkToFit="1"/>
      <protection/>
    </xf>
    <xf numFmtId="164" fontId="6" fillId="0" borderId="45" xfId="20" applyNumberFormat="1" applyFont="1" applyFill="1" applyBorder="1" applyAlignment="1">
      <alignment horizontal="center" vertical="center" shrinkToFit="1"/>
      <protection/>
    </xf>
    <xf numFmtId="164" fontId="6" fillId="0" borderId="4" xfId="20" applyNumberFormat="1" applyFont="1" applyFill="1" applyBorder="1" applyAlignment="1">
      <alignment horizontal="center" vertical="center" shrinkToFit="1"/>
      <protection/>
    </xf>
    <xf numFmtId="164" fontId="6" fillId="0" borderId="5" xfId="20" applyNumberFormat="1" applyFont="1" applyFill="1" applyBorder="1" applyAlignment="1">
      <alignment horizontal="center" vertical="center" shrinkToFit="1"/>
      <protection/>
    </xf>
    <xf numFmtId="164" fontId="9" fillId="0" borderId="6" xfId="20" applyNumberFormat="1" applyFont="1" applyFill="1" applyBorder="1" applyAlignment="1">
      <alignment horizontal="center" vertical="center" shrinkToFit="1"/>
      <protection/>
    </xf>
    <xf numFmtId="0" fontId="6" fillId="0" borderId="3" xfId="20" applyFont="1" applyFill="1" applyBorder="1" applyAlignment="1">
      <alignment horizontal="center" vertical="center" shrinkToFit="1"/>
      <protection/>
    </xf>
    <xf numFmtId="0" fontId="6" fillId="0" borderId="4" xfId="20" applyFont="1" applyFill="1" applyBorder="1" applyAlignment="1">
      <alignment horizontal="center" vertical="center" shrinkToFit="1"/>
      <protection/>
    </xf>
    <xf numFmtId="0" fontId="6" fillId="0" borderId="5" xfId="20" applyFont="1" applyFill="1" applyBorder="1" applyAlignment="1">
      <alignment horizontal="center" vertical="center" shrinkToFit="1"/>
      <protection/>
    </xf>
    <xf numFmtId="0" fontId="6" fillId="0" borderId="7" xfId="20" applyFont="1" applyFill="1" applyBorder="1" applyAlignment="1">
      <alignment horizontal="center" vertical="center"/>
      <protection/>
    </xf>
    <xf numFmtId="0" fontId="6" fillId="0" borderId="0" xfId="20" applyFont="1" applyFill="1" applyAlignment="1">
      <alignment horizontal="center" vertical="center" shrinkToFit="1"/>
      <protection/>
    </xf>
    <xf numFmtId="4" fontId="6" fillId="0" borderId="0" xfId="20" applyNumberFormat="1" applyFont="1" applyFill="1">
      <alignment/>
      <protection/>
    </xf>
    <xf numFmtId="0" fontId="6" fillId="0" borderId="0" xfId="28" applyFont="1" applyFill="1">
      <alignment/>
      <protection/>
    </xf>
    <xf numFmtId="0" fontId="12" fillId="0" borderId="49" xfId="28" applyFont="1" applyFill="1" applyBorder="1">
      <alignment/>
      <protection/>
    </xf>
    <xf numFmtId="0" fontId="6" fillId="0" borderId="1" xfId="28" applyFont="1" applyFill="1" applyBorder="1">
      <alignment/>
      <protection/>
    </xf>
    <xf numFmtId="0" fontId="12" fillId="0" borderId="0" xfId="28" applyFont="1" applyFill="1" applyBorder="1">
      <alignment/>
      <protection/>
    </xf>
    <xf numFmtId="0" fontId="9" fillId="0" borderId="0" xfId="28" applyFont="1" applyFill="1" applyBorder="1" applyAlignment="1">
      <alignment horizontal="center"/>
      <protection/>
    </xf>
    <xf numFmtId="0" fontId="7" fillId="0" borderId="24" xfId="28" applyFont="1" applyFill="1" applyBorder="1" applyAlignment="1">
      <alignment horizontal="right"/>
      <protection/>
    </xf>
    <xf numFmtId="0" fontId="7" fillId="0" borderId="0" xfId="28" applyFont="1" applyFill="1" applyBorder="1" applyAlignment="1">
      <alignment horizontal="right"/>
      <protection/>
    </xf>
    <xf numFmtId="0" fontId="12" fillId="0" borderId="2" xfId="28" applyFont="1" applyFill="1" applyBorder="1" applyAlignment="1">
      <alignment horizontal="center"/>
      <protection/>
    </xf>
    <xf numFmtId="49" fontId="12" fillId="0" borderId="0" xfId="28" applyNumberFormat="1" applyFont="1" applyFill="1" applyBorder="1">
      <alignment/>
      <protection/>
    </xf>
    <xf numFmtId="0" fontId="12" fillId="0" borderId="36" xfId="28" applyFont="1" applyFill="1" applyBorder="1" applyAlignment="1">
      <alignment horizontal="center"/>
      <protection/>
    </xf>
    <xf numFmtId="0" fontId="12" fillId="0" borderId="51" xfId="28" applyFont="1" applyFill="1" applyBorder="1" applyAlignment="1">
      <alignment horizontal="center"/>
      <protection/>
    </xf>
    <xf numFmtId="0" fontId="12" fillId="0" borderId="52" xfId="28" applyFont="1" applyFill="1" applyBorder="1" applyAlignment="1">
      <alignment horizontal="center"/>
      <protection/>
    </xf>
    <xf numFmtId="0" fontId="12" fillId="0" borderId="53" xfId="28" applyFont="1" applyFill="1" applyBorder="1" applyAlignment="1">
      <alignment horizontal="center"/>
      <protection/>
    </xf>
    <xf numFmtId="0" fontId="12" fillId="0" borderId="54" xfId="28" applyFont="1" applyFill="1" applyBorder="1" applyAlignment="1">
      <alignment horizontal="center"/>
      <protection/>
    </xf>
    <xf numFmtId="0" fontId="6" fillId="0" borderId="2" xfId="28" applyFont="1" applyFill="1" applyBorder="1">
      <alignment/>
      <protection/>
    </xf>
    <xf numFmtId="0" fontId="7" fillId="0" borderId="39" xfId="28" applyFont="1" applyFill="1" applyBorder="1">
      <alignment/>
      <protection/>
    </xf>
    <xf numFmtId="0" fontId="6" fillId="0" borderId="39" xfId="28" applyFont="1" applyFill="1" applyBorder="1">
      <alignment/>
      <protection/>
    </xf>
    <xf numFmtId="0" fontId="6" fillId="0" borderId="40" xfId="28" applyFont="1" applyFill="1" applyBorder="1">
      <alignment/>
      <protection/>
    </xf>
    <xf numFmtId="0" fontId="7" fillId="0" borderId="39" xfId="28" applyFont="1" applyFill="1" applyBorder="1" applyAlignment="1">
      <alignment horizontal="right"/>
      <protection/>
    </xf>
    <xf numFmtId="0" fontId="6" fillId="0" borderId="27" xfId="28" applyFont="1" applyFill="1" applyBorder="1">
      <alignment/>
      <protection/>
    </xf>
    <xf numFmtId="0" fontId="7" fillId="0" borderId="13" xfId="28" applyFont="1" applyFill="1" applyBorder="1">
      <alignment/>
      <protection/>
    </xf>
    <xf numFmtId="167" fontId="7" fillId="0" borderId="15" xfId="28" applyNumberFormat="1" applyFont="1" applyFill="1" applyBorder="1">
      <alignment/>
      <protection/>
    </xf>
    <xf numFmtId="167" fontId="7" fillId="0" borderId="14" xfId="28" applyNumberFormat="1" applyFont="1" applyFill="1" applyBorder="1">
      <alignment/>
      <protection/>
    </xf>
    <xf numFmtId="167" fontId="7" fillId="0" borderId="43" xfId="28" applyNumberFormat="1" applyFont="1" applyFill="1" applyBorder="1">
      <alignment/>
      <protection/>
    </xf>
    <xf numFmtId="167" fontId="7" fillId="0" borderId="19" xfId="28" applyNumberFormat="1" applyFont="1" applyFill="1" applyBorder="1">
      <alignment/>
      <protection/>
    </xf>
    <xf numFmtId="0" fontId="7" fillId="0" borderId="15" xfId="28" applyFont="1" applyFill="1" applyBorder="1" applyAlignment="1">
      <alignment horizontal="center"/>
      <protection/>
    </xf>
    <xf numFmtId="0" fontId="7" fillId="0" borderId="14" xfId="28" applyFont="1" applyFill="1" applyBorder="1" applyAlignment="1">
      <alignment horizontal="center"/>
      <protection/>
    </xf>
    <xf numFmtId="0" fontId="7" fillId="0" borderId="43" xfId="28" applyFont="1" applyFill="1" applyBorder="1" applyAlignment="1">
      <alignment horizontal="center"/>
      <protection/>
    </xf>
    <xf numFmtId="0" fontId="8" fillId="0" borderId="13" xfId="28" applyFont="1" applyFill="1" applyBorder="1">
      <alignment/>
      <protection/>
    </xf>
    <xf numFmtId="0" fontId="7" fillId="0" borderId="34" xfId="28" applyFont="1" applyFill="1" applyBorder="1">
      <alignment/>
      <protection/>
    </xf>
    <xf numFmtId="167" fontId="7" fillId="0" borderId="32" xfId="28" applyNumberFormat="1" applyFont="1" applyFill="1" applyBorder="1">
      <alignment/>
      <protection/>
    </xf>
    <xf numFmtId="167" fontId="7" fillId="0" borderId="31" xfId="28" applyNumberFormat="1" applyFont="1" applyFill="1" applyBorder="1">
      <alignment/>
      <protection/>
    </xf>
    <xf numFmtId="167" fontId="7" fillId="0" borderId="55" xfId="28" applyNumberFormat="1" applyFont="1" applyFill="1" applyBorder="1">
      <alignment/>
      <protection/>
    </xf>
    <xf numFmtId="167" fontId="7" fillId="0" borderId="33" xfId="28" applyNumberFormat="1" applyFont="1" applyFill="1" applyBorder="1">
      <alignment/>
      <protection/>
    </xf>
    <xf numFmtId="0" fontId="7" fillId="0" borderId="32" xfId="28" applyFont="1" applyFill="1" applyBorder="1" applyAlignment="1">
      <alignment horizontal="center"/>
      <protection/>
    </xf>
    <xf numFmtId="0" fontId="7" fillId="0" borderId="31" xfId="28" applyFont="1" applyFill="1" applyBorder="1" applyAlignment="1">
      <alignment horizontal="center"/>
      <protection/>
    </xf>
    <xf numFmtId="0" fontId="7" fillId="0" borderId="55" xfId="28" applyFont="1" applyFill="1" applyBorder="1" applyAlignment="1">
      <alignment horizontal="center"/>
      <protection/>
    </xf>
    <xf numFmtId="0" fontId="6" fillId="0" borderId="34" xfId="28" applyFont="1" applyFill="1" applyBorder="1">
      <alignment/>
      <protection/>
    </xf>
    <xf numFmtId="0" fontId="7" fillId="0" borderId="37" xfId="28" applyFont="1" applyFill="1" applyBorder="1">
      <alignment/>
      <protection/>
    </xf>
    <xf numFmtId="0" fontId="6" fillId="0" borderId="37" xfId="28" applyFont="1" applyFill="1" applyBorder="1">
      <alignment/>
      <protection/>
    </xf>
    <xf numFmtId="0" fontId="9" fillId="0" borderId="5" xfId="28" applyFont="1" applyFill="1" applyBorder="1" applyAlignment="1">
      <alignment horizontal="left"/>
      <protection/>
    </xf>
    <xf numFmtId="164" fontId="7" fillId="0" borderId="4" xfId="28" applyNumberFormat="1" applyFont="1" applyFill="1" applyBorder="1">
      <alignment/>
      <protection/>
    </xf>
    <xf numFmtId="164" fontId="7" fillId="0" borderId="3" xfId="28" applyNumberFormat="1" applyFont="1" applyFill="1" applyBorder="1">
      <alignment/>
      <protection/>
    </xf>
    <xf numFmtId="164" fontId="7" fillId="0" borderId="45" xfId="28" applyNumberFormat="1" applyFont="1" applyFill="1" applyBorder="1">
      <alignment/>
      <protection/>
    </xf>
    <xf numFmtId="164" fontId="7" fillId="0" borderId="5" xfId="28" applyNumberFormat="1" applyFont="1" applyFill="1" applyBorder="1">
      <alignment/>
      <protection/>
    </xf>
    <xf numFmtId="3" fontId="7" fillId="0" borderId="4" xfId="28" applyNumberFormat="1" applyFont="1" applyFill="1" applyBorder="1" applyAlignment="1">
      <alignment horizontal="center"/>
      <protection/>
    </xf>
    <xf numFmtId="3" fontId="7" fillId="0" borderId="3" xfId="28" applyNumberFormat="1" applyFont="1" applyFill="1" applyBorder="1" applyAlignment="1">
      <alignment horizontal="center"/>
      <protection/>
    </xf>
    <xf numFmtId="3" fontId="7" fillId="0" borderId="45" xfId="28" applyNumberFormat="1" applyFont="1" applyFill="1" applyBorder="1" applyAlignment="1">
      <alignment horizontal="center"/>
      <protection/>
    </xf>
    <xf numFmtId="3" fontId="7" fillId="0" borderId="5" xfId="28" applyNumberFormat="1" applyFont="1" applyFill="1" applyBorder="1" applyAlignment="1">
      <alignment horizontal="center"/>
      <protection/>
    </xf>
    <xf numFmtId="0" fontId="6" fillId="0" borderId="0" xfId="28" applyFont="1" applyFill="1" applyBorder="1">
      <alignment/>
      <protection/>
    </xf>
    <xf numFmtId="0" fontId="6" fillId="0" borderId="49" xfId="28" applyFont="1" applyFill="1" applyBorder="1">
      <alignment/>
      <protection/>
    </xf>
    <xf numFmtId="0" fontId="7" fillId="0" borderId="27" xfId="28" applyFont="1" applyFill="1" applyBorder="1">
      <alignment/>
      <protection/>
    </xf>
    <xf numFmtId="0" fontId="6" fillId="0" borderId="42" xfId="28" applyFont="1" applyFill="1" applyBorder="1">
      <alignment/>
      <protection/>
    </xf>
    <xf numFmtId="0" fontId="7" fillId="0" borderId="19" xfId="28" applyFont="1" applyFill="1" applyBorder="1" applyAlignment="1">
      <alignment horizontal="center"/>
      <protection/>
    </xf>
    <xf numFmtId="0" fontId="6" fillId="0" borderId="13" xfId="28" applyFont="1" applyFill="1" applyBorder="1">
      <alignment/>
      <protection/>
    </xf>
    <xf numFmtId="0" fontId="7" fillId="0" borderId="33" xfId="28" applyFont="1" applyFill="1" applyBorder="1" applyAlignment="1">
      <alignment horizontal="center"/>
      <protection/>
    </xf>
    <xf numFmtId="0" fontId="6" fillId="0" borderId="56" xfId="28" applyFont="1" applyFill="1" applyBorder="1">
      <alignment/>
      <protection/>
    </xf>
    <xf numFmtId="167" fontId="7" fillId="0" borderId="36" xfId="28" applyNumberFormat="1" applyFont="1" applyFill="1" applyBorder="1">
      <alignment/>
      <protection/>
    </xf>
    <xf numFmtId="167" fontId="7" fillId="0" borderId="51" xfId="28" applyNumberFormat="1" applyFont="1" applyFill="1" applyBorder="1">
      <alignment/>
      <protection/>
    </xf>
    <xf numFmtId="167" fontId="7" fillId="0" borderId="52" xfId="28" applyNumberFormat="1" applyFont="1" applyFill="1" applyBorder="1">
      <alignment/>
      <protection/>
    </xf>
    <xf numFmtId="0" fontId="7" fillId="0" borderId="36" xfId="28" applyFont="1" applyFill="1" applyBorder="1" applyAlignment="1">
      <alignment horizontal="center"/>
      <protection/>
    </xf>
    <xf numFmtId="0" fontId="7" fillId="0" borderId="51" xfId="28" applyFont="1" applyFill="1" applyBorder="1" applyAlignment="1">
      <alignment horizontal="center"/>
      <protection/>
    </xf>
    <xf numFmtId="0" fontId="7" fillId="0" borderId="52" xfId="28" applyFont="1" applyFill="1" applyBorder="1" applyAlignment="1">
      <alignment horizontal="center"/>
      <protection/>
    </xf>
    <xf numFmtId="0" fontId="9" fillId="0" borderId="48" xfId="28" applyFont="1" applyFill="1" applyBorder="1" applyAlignment="1">
      <alignment horizontal="left"/>
      <protection/>
    </xf>
    <xf numFmtId="167" fontId="7" fillId="0" borderId="25" xfId="28" applyNumberFormat="1" applyFont="1" applyFill="1" applyBorder="1">
      <alignment/>
      <protection/>
    </xf>
    <xf numFmtId="167" fontId="7" fillId="0" borderId="47" xfId="28" applyNumberFormat="1" applyFont="1" applyFill="1" applyBorder="1">
      <alignment/>
      <protection/>
    </xf>
    <xf numFmtId="167" fontId="7" fillId="0" borderId="38" xfId="28" applyNumberFormat="1" applyFont="1" applyFill="1" applyBorder="1">
      <alignment/>
      <protection/>
    </xf>
    <xf numFmtId="167" fontId="7" fillId="0" borderId="26" xfId="28" applyNumberFormat="1" applyFont="1" applyFill="1" applyBorder="1">
      <alignment/>
      <protection/>
    </xf>
    <xf numFmtId="0" fontId="7" fillId="0" borderId="4" xfId="28" applyFont="1" applyFill="1" applyBorder="1" applyAlignment="1">
      <alignment horizontal="center"/>
      <protection/>
    </xf>
    <xf numFmtId="0" fontId="7" fillId="0" borderId="3" xfId="28" applyFont="1" applyFill="1" applyBorder="1" applyAlignment="1">
      <alignment horizontal="center"/>
      <protection/>
    </xf>
    <xf numFmtId="0" fontId="7" fillId="0" borderId="46" xfId="28" applyFont="1" applyFill="1" applyBorder="1" applyAlignment="1">
      <alignment horizontal="center"/>
      <protection/>
    </xf>
    <xf numFmtId="0" fontId="6" fillId="0" borderId="57" xfId="28" applyFont="1" applyFill="1" applyBorder="1">
      <alignment/>
      <protection/>
    </xf>
    <xf numFmtId="0" fontId="7" fillId="0" borderId="40" xfId="28" applyFont="1" applyFill="1" applyBorder="1" applyAlignment="1">
      <alignment horizontal="right"/>
      <protection/>
    </xf>
    <xf numFmtId="0" fontId="7" fillId="0" borderId="19" xfId="28" applyFont="1" applyFill="1" applyBorder="1">
      <alignment/>
      <protection/>
    </xf>
    <xf numFmtId="0" fontId="7" fillId="0" borderId="33" xfId="28" applyFont="1" applyFill="1" applyBorder="1">
      <alignment/>
      <protection/>
    </xf>
    <xf numFmtId="0" fontId="9" fillId="0" borderId="0" xfId="28" applyFont="1" applyFill="1" applyBorder="1" applyAlignment="1">
      <alignment horizontal="left"/>
      <protection/>
    </xf>
    <xf numFmtId="164" fontId="7" fillId="0" borderId="0" xfId="28" applyNumberFormat="1" applyFont="1" applyFill="1" applyBorder="1">
      <alignment/>
      <protection/>
    </xf>
    <xf numFmtId="3" fontId="7" fillId="0" borderId="0" xfId="28" applyNumberFormat="1" applyFont="1" applyFill="1" applyBorder="1" applyAlignment="1">
      <alignment horizontal="center"/>
      <protection/>
    </xf>
    <xf numFmtId="167" fontId="7" fillId="0" borderId="16" xfId="28" applyNumberFormat="1" applyFont="1" applyFill="1" applyBorder="1">
      <alignment/>
      <protection/>
    </xf>
    <xf numFmtId="167" fontId="7" fillId="0" borderId="58" xfId="28" applyNumberFormat="1" applyFont="1" applyFill="1" applyBorder="1">
      <alignment/>
      <protection/>
    </xf>
    <xf numFmtId="167" fontId="7" fillId="0" borderId="59" xfId="28" applyNumberFormat="1" applyFont="1" applyFill="1" applyBorder="1">
      <alignment/>
      <protection/>
    </xf>
    <xf numFmtId="0" fontId="6" fillId="0" borderId="19" xfId="28" applyFont="1" applyFill="1" applyBorder="1">
      <alignment/>
      <protection/>
    </xf>
    <xf numFmtId="167" fontId="7" fillId="0" borderId="60" xfId="28" applyNumberFormat="1" applyFont="1" applyFill="1" applyBorder="1">
      <alignment/>
      <protection/>
    </xf>
    <xf numFmtId="0" fontId="6" fillId="0" borderId="33" xfId="28" applyFont="1" applyFill="1" applyBorder="1">
      <alignment/>
      <protection/>
    </xf>
    <xf numFmtId="0" fontId="7" fillId="0" borderId="61" xfId="28" applyFont="1" applyFill="1" applyBorder="1" applyAlignment="1">
      <alignment horizontal="center"/>
      <protection/>
    </xf>
    <xf numFmtId="0" fontId="7" fillId="0" borderId="54" xfId="28" applyFont="1" applyFill="1" applyBorder="1" applyAlignment="1">
      <alignment horizontal="center"/>
      <protection/>
    </xf>
    <xf numFmtId="0" fontId="7" fillId="0" borderId="62" xfId="28" applyFont="1" applyFill="1" applyBorder="1" applyAlignment="1">
      <alignment horizontal="center"/>
      <protection/>
    </xf>
    <xf numFmtId="0" fontId="7" fillId="0" borderId="52" xfId="28" applyFont="1" applyFill="1" applyBorder="1">
      <alignment/>
      <protection/>
    </xf>
    <xf numFmtId="167" fontId="7" fillId="0" borderId="53" xfId="28" applyNumberFormat="1" applyFont="1" applyFill="1" applyBorder="1">
      <alignment/>
      <protection/>
    </xf>
    <xf numFmtId="167" fontId="7" fillId="0" borderId="63" xfId="28" applyNumberFormat="1" applyFont="1" applyFill="1" applyBorder="1">
      <alignment/>
      <protection/>
    </xf>
    <xf numFmtId="0" fontId="6" fillId="0" borderId="52" xfId="28" applyFont="1" applyFill="1" applyBorder="1">
      <alignment/>
      <protection/>
    </xf>
    <xf numFmtId="0" fontId="9" fillId="0" borderId="26" xfId="28" applyFont="1" applyFill="1" applyBorder="1" applyAlignment="1">
      <alignment horizontal="left"/>
      <protection/>
    </xf>
    <xf numFmtId="164" fontId="7" fillId="0" borderId="38" xfId="28" applyNumberFormat="1" applyFont="1" applyFill="1" applyBorder="1">
      <alignment/>
      <protection/>
    </xf>
    <xf numFmtId="164" fontId="7" fillId="0" borderId="25" xfId="28" applyNumberFormat="1" applyFont="1" applyFill="1" applyBorder="1">
      <alignment/>
      <protection/>
    </xf>
    <xf numFmtId="164" fontId="7" fillId="0" borderId="48" xfId="28" applyNumberFormat="1" applyFont="1" applyFill="1" applyBorder="1">
      <alignment/>
      <protection/>
    </xf>
    <xf numFmtId="3" fontId="7" fillId="0" borderId="46" xfId="28" applyNumberFormat="1" applyFont="1" applyFill="1" applyBorder="1" applyAlignment="1">
      <alignment horizontal="center"/>
      <protection/>
    </xf>
    <xf numFmtId="0" fontId="7" fillId="0" borderId="0" xfId="28" applyFont="1" applyFill="1" applyAlignment="1">
      <alignment horizontal="center"/>
      <protection/>
    </xf>
    <xf numFmtId="0" fontId="9" fillId="0" borderId="4" xfId="28" applyFont="1" applyFill="1" applyBorder="1" applyAlignment="1">
      <alignment horizontal="center" vertical="center"/>
      <protection/>
    </xf>
    <xf numFmtId="0" fontId="9" fillId="0" borderId="5" xfId="28" applyFont="1" applyFill="1" applyBorder="1" applyAlignment="1">
      <alignment horizontal="center" vertical="center"/>
      <protection/>
    </xf>
    <xf numFmtId="0" fontId="9" fillId="0" borderId="6" xfId="28" applyFont="1" applyFill="1" applyBorder="1" applyAlignment="1">
      <alignment horizontal="center" vertical="center"/>
      <protection/>
    </xf>
    <xf numFmtId="0" fontId="9" fillId="0" borderId="64" xfId="28" applyFont="1" applyFill="1" applyBorder="1" applyAlignment="1">
      <alignment horizontal="center" vertical="center"/>
      <protection/>
    </xf>
    <xf numFmtId="0" fontId="9" fillId="0" borderId="65" xfId="28" applyFont="1" applyFill="1" applyBorder="1" applyAlignment="1">
      <alignment horizontal="center" vertical="center"/>
      <protection/>
    </xf>
    <xf numFmtId="0" fontId="6" fillId="0" borderId="7" xfId="28" applyFont="1" applyFill="1" applyBorder="1" applyAlignment="1">
      <alignment horizontal="center" vertical="center"/>
      <protection/>
    </xf>
    <xf numFmtId="0" fontId="6" fillId="0" borderId="1" xfId="28" applyFont="1" applyFill="1" applyBorder="1" applyAlignment="1">
      <alignment vertical="center"/>
      <protection/>
    </xf>
    <xf numFmtId="167" fontId="6" fillId="0" borderId="16" xfId="28" applyNumberFormat="1" applyFont="1" applyFill="1" applyBorder="1" applyAlignment="1">
      <alignment horizontal="center" vertical="center"/>
      <protection/>
    </xf>
    <xf numFmtId="167" fontId="6" fillId="0" borderId="19" xfId="28" applyNumberFormat="1" applyFont="1" applyFill="1" applyBorder="1" applyAlignment="1">
      <alignment horizontal="center" vertical="center"/>
      <protection/>
    </xf>
    <xf numFmtId="167" fontId="6" fillId="0" borderId="13" xfId="28" applyNumberFormat="1" applyFont="1" applyFill="1" applyBorder="1" applyAlignment="1">
      <alignment horizontal="center" vertical="center"/>
      <protection/>
    </xf>
    <xf numFmtId="0" fontId="6" fillId="0" borderId="16" xfId="28" applyFont="1" applyFill="1" applyBorder="1" applyAlignment="1">
      <alignment horizontal="center" vertical="center"/>
      <protection/>
    </xf>
    <xf numFmtId="0" fontId="6" fillId="0" borderId="66" xfId="28" applyFont="1" applyFill="1" applyBorder="1" applyAlignment="1">
      <alignment horizontal="center" vertical="center"/>
      <protection/>
    </xf>
    <xf numFmtId="0" fontId="6" fillId="0" borderId="67" xfId="28" applyFont="1" applyFill="1" applyBorder="1" applyAlignment="1">
      <alignment horizontal="center" vertical="center"/>
      <protection/>
    </xf>
    <xf numFmtId="0" fontId="6" fillId="0" borderId="13" xfId="28" applyFont="1" applyFill="1" applyBorder="1" applyAlignment="1">
      <alignment vertical="center"/>
      <protection/>
    </xf>
    <xf numFmtId="0" fontId="6" fillId="0" borderId="56" xfId="28" applyFont="1" applyFill="1" applyBorder="1" applyAlignment="1">
      <alignment horizontal="left" vertical="center"/>
      <protection/>
    </xf>
    <xf numFmtId="167" fontId="6" fillId="0" borderId="32" xfId="28" applyNumberFormat="1" applyFont="1" applyFill="1" applyBorder="1" applyAlignment="1">
      <alignment horizontal="center" vertical="center"/>
      <protection/>
    </xf>
    <xf numFmtId="167" fontId="6" fillId="0" borderId="33" xfId="28" applyNumberFormat="1" applyFont="1" applyFill="1" applyBorder="1" applyAlignment="1">
      <alignment horizontal="center" vertical="center"/>
      <protection/>
    </xf>
    <xf numFmtId="167" fontId="6" fillId="0" borderId="34" xfId="28" applyNumberFormat="1" applyFont="1" applyFill="1" applyBorder="1" applyAlignment="1">
      <alignment horizontal="center" vertical="center"/>
      <protection/>
    </xf>
    <xf numFmtId="0" fontId="6" fillId="0" borderId="32" xfId="28" applyFont="1" applyFill="1" applyBorder="1" applyAlignment="1">
      <alignment horizontal="center" vertical="center"/>
      <protection/>
    </xf>
    <xf numFmtId="0" fontId="6" fillId="0" borderId="68" xfId="28" applyFont="1" applyFill="1" applyBorder="1" applyAlignment="1">
      <alignment horizontal="center" vertical="center"/>
      <protection/>
    </xf>
    <xf numFmtId="0" fontId="6" fillId="0" borderId="69" xfId="28" applyFont="1" applyFill="1" applyBorder="1" applyAlignment="1">
      <alignment horizontal="center" vertical="center"/>
      <protection/>
    </xf>
    <xf numFmtId="0" fontId="6" fillId="0" borderId="34" xfId="28" applyFont="1" applyFill="1" applyBorder="1" applyAlignment="1">
      <alignment vertical="center"/>
      <protection/>
    </xf>
    <xf numFmtId="0" fontId="6" fillId="0" borderId="2" xfId="28" applyFont="1" applyFill="1" applyBorder="1" applyAlignment="1">
      <alignment horizontal="left" vertical="center"/>
      <protection/>
    </xf>
    <xf numFmtId="164" fontId="6" fillId="0" borderId="32" xfId="28" applyNumberFormat="1" applyFont="1" applyFill="1" applyBorder="1" applyAlignment="1">
      <alignment horizontal="center" vertical="center"/>
      <protection/>
    </xf>
    <xf numFmtId="164" fontId="6" fillId="0" borderId="33" xfId="28" applyNumberFormat="1" applyFont="1" applyFill="1" applyBorder="1" applyAlignment="1">
      <alignment horizontal="center" vertical="center"/>
      <protection/>
    </xf>
    <xf numFmtId="164" fontId="6" fillId="0" borderId="34" xfId="28" applyNumberFormat="1" applyFont="1" applyFill="1" applyBorder="1" applyAlignment="1">
      <alignment horizontal="center" vertical="center"/>
      <protection/>
    </xf>
    <xf numFmtId="3" fontId="6" fillId="0" borderId="32" xfId="28" applyNumberFormat="1" applyFont="1" applyFill="1" applyBorder="1" applyAlignment="1">
      <alignment horizontal="center" vertical="center"/>
      <protection/>
    </xf>
    <xf numFmtId="3" fontId="6" fillId="0" borderId="68" xfId="28" applyNumberFormat="1" applyFont="1" applyFill="1" applyBorder="1" applyAlignment="1">
      <alignment horizontal="center" vertical="center"/>
      <protection/>
    </xf>
    <xf numFmtId="3" fontId="6" fillId="0" borderId="69" xfId="28" applyNumberFormat="1" applyFont="1" applyFill="1" applyBorder="1" applyAlignment="1">
      <alignment horizontal="center" vertical="center"/>
      <protection/>
    </xf>
    <xf numFmtId="49" fontId="6" fillId="0" borderId="34" xfId="28" applyNumberFormat="1" applyFont="1" applyFill="1" applyBorder="1" applyAlignment="1">
      <alignment vertical="center"/>
      <protection/>
    </xf>
    <xf numFmtId="0" fontId="6" fillId="0" borderId="34" xfId="28" applyFont="1" applyFill="1" applyBorder="1" applyAlignment="1">
      <alignment horizontal="left" vertical="center"/>
      <protection/>
    </xf>
    <xf numFmtId="167" fontId="6" fillId="0" borderId="61" xfId="28" applyNumberFormat="1" applyFont="1" applyFill="1" applyBorder="1" applyAlignment="1">
      <alignment horizontal="center" vertical="center"/>
      <protection/>
    </xf>
    <xf numFmtId="167" fontId="6" fillId="0" borderId="62" xfId="28" applyNumberFormat="1" applyFont="1" applyFill="1" applyBorder="1" applyAlignment="1">
      <alignment horizontal="center" vertical="center"/>
      <protection/>
    </xf>
    <xf numFmtId="167" fontId="6" fillId="0" borderId="56" xfId="28" applyNumberFormat="1" applyFont="1" applyFill="1" applyBorder="1" applyAlignment="1">
      <alignment horizontal="center" vertical="center"/>
      <protection/>
    </xf>
    <xf numFmtId="0" fontId="6" fillId="0" borderId="61" xfId="28" applyFont="1" applyFill="1" applyBorder="1" applyAlignment="1">
      <alignment horizontal="center" vertical="center"/>
      <protection/>
    </xf>
    <xf numFmtId="0" fontId="6" fillId="0" borderId="70" xfId="28" applyFont="1" applyFill="1" applyBorder="1" applyAlignment="1">
      <alignment horizontal="center" vertical="center"/>
      <protection/>
    </xf>
    <xf numFmtId="0" fontId="6" fillId="0" borderId="71" xfId="28" applyFont="1" applyFill="1" applyBorder="1" applyAlignment="1">
      <alignment horizontal="center" vertical="center"/>
      <protection/>
    </xf>
    <xf numFmtId="0" fontId="6" fillId="0" borderId="56" xfId="28" applyFont="1" applyFill="1" applyBorder="1" applyAlignment="1">
      <alignment vertical="center"/>
      <protection/>
    </xf>
    <xf numFmtId="0" fontId="6" fillId="0" borderId="7" xfId="28" applyFont="1" applyFill="1" applyBorder="1" applyAlignment="1">
      <alignment horizontal="left" vertical="center"/>
      <protection/>
    </xf>
    <xf numFmtId="167" fontId="6" fillId="0" borderId="25" xfId="28" applyNumberFormat="1" applyFont="1" applyFill="1" applyBorder="1" applyAlignment="1">
      <alignment horizontal="center" vertical="center"/>
      <protection/>
    </xf>
    <xf numFmtId="167" fontId="6" fillId="0" borderId="26" xfId="28" applyNumberFormat="1" applyFont="1" applyFill="1" applyBorder="1" applyAlignment="1">
      <alignment horizontal="center" vertical="center"/>
      <protection/>
    </xf>
    <xf numFmtId="167" fontId="6" fillId="0" borderId="7" xfId="28" applyNumberFormat="1" applyFont="1" applyFill="1" applyBorder="1" applyAlignment="1">
      <alignment horizontal="center" vertical="center"/>
      <protection/>
    </xf>
    <xf numFmtId="0" fontId="6" fillId="0" borderId="25" xfId="28" applyFont="1" applyFill="1" applyBorder="1" applyAlignment="1">
      <alignment horizontal="center" vertical="center"/>
      <protection/>
    </xf>
    <xf numFmtId="0" fontId="6" fillId="0" borderId="72" xfId="28" applyFont="1" applyFill="1" applyBorder="1" applyAlignment="1">
      <alignment horizontal="center" vertical="center"/>
      <protection/>
    </xf>
    <xf numFmtId="0" fontId="6" fillId="0" borderId="73" xfId="28" applyFont="1" applyFill="1" applyBorder="1" applyAlignment="1">
      <alignment horizontal="center" vertical="center"/>
      <protection/>
    </xf>
    <xf numFmtId="0" fontId="6" fillId="0" borderId="7" xfId="28" applyFont="1" applyFill="1" applyBorder="1" applyAlignment="1">
      <alignment vertical="center"/>
      <protection/>
    </xf>
    <xf numFmtId="0" fontId="9" fillId="0" borderId="35" xfId="28" applyFont="1" applyFill="1" applyBorder="1" applyAlignment="1">
      <alignment vertical="center"/>
      <protection/>
    </xf>
    <xf numFmtId="164" fontId="6" fillId="0" borderId="74" xfId="28" applyNumberFormat="1" applyFont="1" applyFill="1" applyBorder="1" applyAlignment="1">
      <alignment horizontal="center" vertical="center"/>
      <protection/>
    </xf>
    <xf numFmtId="164" fontId="6" fillId="0" borderId="75" xfId="28" applyNumberFormat="1" applyFont="1" applyFill="1" applyBorder="1" applyAlignment="1">
      <alignment horizontal="center" vertical="center"/>
      <protection/>
    </xf>
    <xf numFmtId="164" fontId="6" fillId="0" borderId="35" xfId="28" applyNumberFormat="1" applyFont="1" applyFill="1" applyBorder="1" applyAlignment="1">
      <alignment horizontal="center" vertical="center"/>
      <protection/>
    </xf>
    <xf numFmtId="3" fontId="6" fillId="0" borderId="74" xfId="28" applyNumberFormat="1" applyFont="1" applyFill="1" applyBorder="1" applyAlignment="1">
      <alignment horizontal="center" vertical="center"/>
      <protection/>
    </xf>
    <xf numFmtId="3" fontId="6" fillId="0" borderId="76" xfId="28" applyNumberFormat="1" applyFont="1" applyFill="1" applyBorder="1" applyAlignment="1">
      <alignment horizontal="center" vertical="center"/>
      <protection/>
    </xf>
    <xf numFmtId="3" fontId="6" fillId="0" borderId="35" xfId="28" applyNumberFormat="1" applyFont="1" applyFill="1" applyBorder="1" applyAlignment="1">
      <alignment horizontal="center" vertical="center"/>
      <protection/>
    </xf>
    <xf numFmtId="0" fontId="9" fillId="0" borderId="34" xfId="28" applyFont="1" applyFill="1" applyBorder="1" applyAlignment="1">
      <alignment vertical="center"/>
      <protection/>
    </xf>
    <xf numFmtId="0" fontId="6" fillId="0" borderId="33" xfId="28" applyFont="1" applyFill="1" applyBorder="1" applyAlignment="1">
      <alignment horizontal="center" vertical="center"/>
      <protection/>
    </xf>
    <xf numFmtId="0" fontId="6" fillId="0" borderId="34" xfId="28" applyFont="1" applyFill="1" applyBorder="1" applyAlignment="1">
      <alignment horizontal="center" vertical="center"/>
      <protection/>
    </xf>
    <xf numFmtId="0" fontId="6" fillId="0" borderId="55" xfId="28" applyFont="1" applyFill="1" applyBorder="1" applyAlignment="1">
      <alignment horizontal="center" vertical="center"/>
      <protection/>
    </xf>
    <xf numFmtId="0" fontId="6" fillId="0" borderId="2" xfId="28" applyFont="1" applyFill="1" applyBorder="1" applyAlignment="1">
      <alignment vertical="center"/>
      <protection/>
    </xf>
    <xf numFmtId="0" fontId="9" fillId="0" borderId="37" xfId="28" applyFont="1" applyFill="1" applyBorder="1" applyAlignment="1">
      <alignment vertical="center"/>
      <protection/>
    </xf>
    <xf numFmtId="0" fontId="6" fillId="0" borderId="36" xfId="28" applyFont="1" applyFill="1" applyBorder="1" applyAlignment="1">
      <alignment horizontal="center" vertical="center"/>
      <protection/>
    </xf>
    <xf numFmtId="167" fontId="6" fillId="0" borderId="36" xfId="28" applyNumberFormat="1" applyFont="1" applyFill="1" applyBorder="1" applyAlignment="1">
      <alignment horizontal="center" vertical="center"/>
      <protection/>
    </xf>
    <xf numFmtId="167" fontId="6" fillId="0" borderId="52" xfId="28" applyNumberFormat="1" applyFont="1" applyFill="1" applyBorder="1" applyAlignment="1">
      <alignment horizontal="center" vertical="center"/>
      <protection/>
    </xf>
    <xf numFmtId="167" fontId="6" fillId="0" borderId="37" xfId="28" applyNumberFormat="1" applyFont="1" applyFill="1" applyBorder="1" applyAlignment="1">
      <alignment horizontal="center" vertical="center"/>
      <protection/>
    </xf>
    <xf numFmtId="0" fontId="6" fillId="0" borderId="51" xfId="28" applyFont="1" applyFill="1" applyBorder="1" applyAlignment="1">
      <alignment horizontal="center" vertical="center"/>
      <protection/>
    </xf>
    <xf numFmtId="0" fontId="6" fillId="0" borderId="37" xfId="28" applyFont="1" applyFill="1" applyBorder="1" applyAlignment="1">
      <alignment horizontal="center" vertical="center"/>
      <protection/>
    </xf>
    <xf numFmtId="0" fontId="9" fillId="0" borderId="30" xfId="28" applyFont="1" applyFill="1" applyBorder="1" applyAlignment="1">
      <alignment horizontal="left"/>
      <protection/>
    </xf>
    <xf numFmtId="164" fontId="7" fillId="0" borderId="74" xfId="28" applyNumberFormat="1" applyFont="1" applyFill="1" applyBorder="1">
      <alignment/>
      <protection/>
    </xf>
    <xf numFmtId="164" fontId="7" fillId="0" borderId="77" xfId="28" applyNumberFormat="1" applyFont="1" applyFill="1" applyBorder="1">
      <alignment/>
      <protection/>
    </xf>
    <xf numFmtId="164" fontId="7" fillId="0" borderId="76" xfId="28" applyNumberFormat="1" applyFont="1" applyFill="1" applyBorder="1">
      <alignment/>
      <protection/>
    </xf>
    <xf numFmtId="164" fontId="7" fillId="0" borderId="75" xfId="28" applyNumberFormat="1" applyFont="1" applyFill="1" applyBorder="1">
      <alignment/>
      <protection/>
    </xf>
    <xf numFmtId="3" fontId="7" fillId="0" borderId="74" xfId="28" applyNumberFormat="1" applyFont="1" applyFill="1" applyBorder="1" applyAlignment="1">
      <alignment horizontal="center"/>
      <protection/>
    </xf>
    <xf numFmtId="3" fontId="7" fillId="0" borderId="77" xfId="28" applyNumberFormat="1" applyFont="1" applyFill="1" applyBorder="1" applyAlignment="1">
      <alignment horizontal="center"/>
      <protection/>
    </xf>
    <xf numFmtId="3" fontId="7" fillId="0" borderId="76" xfId="28" applyNumberFormat="1" applyFont="1" applyFill="1" applyBorder="1" applyAlignment="1">
      <alignment horizontal="center"/>
      <protection/>
    </xf>
    <xf numFmtId="3" fontId="7" fillId="0" borderId="75" xfId="28" applyNumberFormat="1" applyFont="1" applyFill="1" applyBorder="1" applyAlignment="1">
      <alignment horizontal="center"/>
      <protection/>
    </xf>
    <xf numFmtId="0" fontId="9" fillId="0" borderId="78" xfId="28" applyFont="1" applyFill="1" applyBorder="1" applyAlignment="1">
      <alignment horizontal="left"/>
      <protection/>
    </xf>
    <xf numFmtId="164" fontId="7" fillId="0" borderId="32" xfId="28" applyNumberFormat="1" applyFont="1" applyFill="1" applyBorder="1">
      <alignment/>
      <protection/>
    </xf>
    <xf numFmtId="164" fontId="7" fillId="0" borderId="31" xfId="28" applyNumberFormat="1" applyFont="1" applyFill="1" applyBorder="1">
      <alignment/>
      <protection/>
    </xf>
    <xf numFmtId="164" fontId="7" fillId="0" borderId="55" xfId="28" applyNumberFormat="1" applyFont="1" applyFill="1" applyBorder="1">
      <alignment/>
      <protection/>
    </xf>
    <xf numFmtId="164" fontId="7" fillId="0" borderId="33" xfId="28" applyNumberFormat="1" applyFont="1" applyFill="1" applyBorder="1">
      <alignment/>
      <protection/>
    </xf>
    <xf numFmtId="3" fontId="7" fillId="0" borderId="32" xfId="28" applyNumberFormat="1" applyFont="1" applyFill="1" applyBorder="1" applyAlignment="1">
      <alignment horizontal="center"/>
      <protection/>
    </xf>
    <xf numFmtId="3" fontId="7" fillId="0" borderId="31" xfId="28" applyNumberFormat="1" applyFont="1" applyFill="1" applyBorder="1" applyAlignment="1">
      <alignment horizontal="center"/>
      <protection/>
    </xf>
    <xf numFmtId="3" fontId="7" fillId="0" borderId="55" xfId="28" applyNumberFormat="1" applyFont="1" applyFill="1" applyBorder="1" applyAlignment="1">
      <alignment horizontal="center"/>
      <protection/>
    </xf>
    <xf numFmtId="3" fontId="7" fillId="0" borderId="33" xfId="28" applyNumberFormat="1" applyFont="1" applyFill="1" applyBorder="1" applyAlignment="1">
      <alignment horizontal="center"/>
      <protection/>
    </xf>
    <xf numFmtId="0" fontId="9" fillId="0" borderId="24" xfId="28" applyFont="1" applyFill="1" applyBorder="1" applyAlignment="1">
      <alignment horizontal="left"/>
      <protection/>
    </xf>
    <xf numFmtId="164" fontId="8" fillId="0" borderId="53" xfId="28" applyNumberFormat="1" applyFont="1" applyFill="1" applyBorder="1">
      <alignment/>
      <protection/>
    </xf>
    <xf numFmtId="164" fontId="7" fillId="0" borderId="36" xfId="28" applyNumberFormat="1" applyFont="1" applyFill="1" applyBorder="1">
      <alignment/>
      <protection/>
    </xf>
    <xf numFmtId="164" fontId="7" fillId="0" borderId="51" xfId="28" applyNumberFormat="1" applyFont="1" applyFill="1" applyBorder="1">
      <alignment/>
      <protection/>
    </xf>
    <xf numFmtId="164" fontId="7" fillId="0" borderId="52" xfId="28" applyNumberFormat="1" applyFont="1" applyFill="1" applyBorder="1">
      <alignment/>
      <protection/>
    </xf>
    <xf numFmtId="3" fontId="7" fillId="0" borderId="36" xfId="28" applyNumberFormat="1" applyFont="1" applyFill="1" applyBorder="1" applyAlignment="1">
      <alignment horizontal="center"/>
      <protection/>
    </xf>
    <xf numFmtId="3" fontId="7" fillId="0" borderId="53" xfId="28" applyNumberFormat="1" applyFont="1" applyFill="1" applyBorder="1" applyAlignment="1">
      <alignment horizontal="center"/>
      <protection/>
    </xf>
    <xf numFmtId="3" fontId="7" fillId="0" borderId="51" xfId="28" applyNumberFormat="1" applyFont="1" applyFill="1" applyBorder="1" applyAlignment="1">
      <alignment horizontal="center"/>
      <protection/>
    </xf>
    <xf numFmtId="3" fontId="7" fillId="0" borderId="52" xfId="28" applyNumberFormat="1" applyFont="1" applyFill="1" applyBorder="1" applyAlignment="1">
      <alignment horizontal="center"/>
      <protection/>
    </xf>
    <xf numFmtId="0" fontId="9" fillId="0" borderId="26" xfId="28" applyFont="1" applyFill="1" applyBorder="1" applyAlignment="1">
      <alignment horizontal="center"/>
      <protection/>
    </xf>
    <xf numFmtId="0" fontId="6" fillId="0" borderId="0" xfId="28" applyFont="1" applyFill="1" applyAlignment="1">
      <alignment/>
      <protection/>
    </xf>
    <xf numFmtId="0" fontId="9" fillId="0" borderId="1" xfId="20" applyFont="1" applyFill="1" applyBorder="1" applyAlignment="1">
      <alignment horizontal="left" vertical="center"/>
      <protection/>
    </xf>
    <xf numFmtId="0" fontId="9" fillId="0" borderId="2" xfId="20" applyFont="1" applyFill="1" applyBorder="1" applyAlignment="1">
      <alignment horizontal="left" vertical="center"/>
      <protection/>
    </xf>
    <xf numFmtId="49" fontId="9" fillId="0" borderId="7" xfId="20" applyNumberFormat="1" applyFont="1" applyFill="1" applyBorder="1" applyAlignment="1">
      <alignment horizontal="left" vertical="center"/>
      <protection/>
    </xf>
    <xf numFmtId="0" fontId="9" fillId="0" borderId="4" xfId="20" applyFont="1" applyFill="1" applyBorder="1" applyAlignment="1">
      <alignment horizontal="center" vertical="center"/>
      <protection/>
    </xf>
    <xf numFmtId="0" fontId="9" fillId="0" borderId="3" xfId="20" applyFont="1" applyFill="1" applyBorder="1" applyAlignment="1">
      <alignment horizontal="center" vertical="center"/>
      <protection/>
    </xf>
    <xf numFmtId="0" fontId="9" fillId="0" borderId="5" xfId="20" applyFont="1" applyFill="1" applyBorder="1" applyAlignment="1">
      <alignment horizontal="center" vertical="center"/>
      <protection/>
    </xf>
    <xf numFmtId="167" fontId="6" fillId="0" borderId="21" xfId="20" applyNumberFormat="1" applyFont="1" applyFill="1" applyBorder="1" applyAlignment="1">
      <alignment horizontal="center" vertical="center"/>
      <protection/>
    </xf>
    <xf numFmtId="167" fontId="6" fillId="0" borderId="58" xfId="20" applyNumberFormat="1" applyFont="1" applyFill="1" applyBorder="1" applyAlignment="1">
      <alignment horizontal="center" vertical="center"/>
      <protection/>
    </xf>
    <xf numFmtId="167" fontId="6" fillId="0" borderId="16" xfId="20" applyNumberFormat="1" applyFont="1" applyFill="1" applyBorder="1" applyAlignment="1">
      <alignment horizontal="center" vertical="center"/>
      <protection/>
    </xf>
    <xf numFmtId="0" fontId="6" fillId="0" borderId="24" xfId="20" applyFont="1" applyFill="1" applyBorder="1" applyAlignment="1">
      <alignment horizontal="center" vertical="center"/>
      <protection/>
    </xf>
    <xf numFmtId="0" fontId="6" fillId="0" borderId="0" xfId="20" applyFont="1" applyFill="1" applyBorder="1" applyAlignment="1">
      <alignment horizontal="center" vertical="center"/>
      <protection/>
    </xf>
    <xf numFmtId="0" fontId="6" fillId="0" borderId="16" xfId="20" applyFont="1" applyFill="1" applyBorder="1" applyAlignment="1">
      <alignment horizontal="center" vertical="center"/>
      <protection/>
    </xf>
    <xf numFmtId="0" fontId="6" fillId="0" borderId="19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/>
      <protection/>
    </xf>
    <xf numFmtId="167" fontId="6" fillId="0" borderId="31" xfId="20" applyNumberFormat="1" applyFont="1" applyFill="1" applyBorder="1" applyAlignment="1">
      <alignment horizontal="center" vertical="center"/>
      <protection/>
    </xf>
    <xf numFmtId="0" fontId="6" fillId="0" borderId="31" xfId="20" applyFont="1" applyFill="1" applyBorder="1" applyAlignment="1">
      <alignment horizontal="center" vertical="center"/>
      <protection/>
    </xf>
    <xf numFmtId="0" fontId="6" fillId="0" borderId="32" xfId="20" applyFont="1" applyFill="1" applyBorder="1" applyAlignment="1">
      <alignment horizontal="center" vertical="center"/>
      <protection/>
    </xf>
    <xf numFmtId="0" fontId="6" fillId="0" borderId="33" xfId="20" applyFont="1" applyFill="1" applyBorder="1" applyAlignment="1">
      <alignment horizontal="center" vertical="center"/>
      <protection/>
    </xf>
    <xf numFmtId="0" fontId="6" fillId="0" borderId="55" xfId="20" applyFont="1" applyFill="1" applyBorder="1" applyAlignment="1">
      <alignment horizontal="center" vertical="center"/>
      <protection/>
    </xf>
    <xf numFmtId="0" fontId="6" fillId="0" borderId="33" xfId="20" applyFont="1" applyFill="1" applyBorder="1" applyAlignment="1">
      <alignment vertical="center"/>
      <protection/>
    </xf>
    <xf numFmtId="167" fontId="6" fillId="0" borderId="32" xfId="20" applyNumberFormat="1" applyFont="1" applyFill="1" applyBorder="1" applyAlignment="1">
      <alignment horizontal="center" vertical="center"/>
      <protection/>
    </xf>
    <xf numFmtId="167" fontId="6" fillId="0" borderId="33" xfId="20" applyNumberFormat="1" applyFont="1" applyFill="1" applyBorder="1" applyAlignment="1">
      <alignment horizontal="center" vertical="center"/>
      <protection/>
    </xf>
    <xf numFmtId="0" fontId="6" fillId="0" borderId="37" xfId="20" applyFont="1" applyFill="1" applyBorder="1" applyAlignment="1">
      <alignment horizontal="left" vertical="center"/>
      <protection/>
    </xf>
    <xf numFmtId="167" fontId="6" fillId="0" borderId="79" xfId="20" applyNumberFormat="1" applyFont="1" applyFill="1" applyBorder="1" applyAlignment="1">
      <alignment horizontal="center" vertical="center"/>
      <protection/>
    </xf>
    <xf numFmtId="167" fontId="6" fillId="0" borderId="61" xfId="20" applyNumberFormat="1" applyFont="1" applyFill="1" applyBorder="1" applyAlignment="1">
      <alignment horizontal="center" vertical="center"/>
      <protection/>
    </xf>
    <xf numFmtId="167" fontId="6" fillId="0" borderId="24" xfId="20" applyNumberFormat="1" applyFont="1" applyFill="1" applyBorder="1" applyAlignment="1">
      <alignment horizontal="center" vertical="center"/>
      <protection/>
    </xf>
    <xf numFmtId="0" fontId="6" fillId="0" borderId="61" xfId="20" applyFont="1" applyFill="1" applyBorder="1" applyAlignment="1">
      <alignment horizontal="center" vertical="center"/>
      <protection/>
    </xf>
    <xf numFmtId="0" fontId="6" fillId="0" borderId="52" xfId="20" applyFont="1" applyFill="1" applyBorder="1" applyAlignment="1">
      <alignment vertical="center"/>
      <protection/>
    </xf>
    <xf numFmtId="0" fontId="9" fillId="0" borderId="6" xfId="20" applyFont="1" applyFill="1" applyBorder="1" applyAlignment="1">
      <alignment horizontal="left" vertical="center"/>
      <protection/>
    </xf>
    <xf numFmtId="0" fontId="7" fillId="0" borderId="0" xfId="28" applyFont="1" applyFill="1">
      <alignment/>
      <protection/>
    </xf>
    <xf numFmtId="0" fontId="12" fillId="0" borderId="4" xfId="28" applyFont="1" applyFill="1" applyBorder="1" applyAlignment="1">
      <alignment horizontal="center" vertical="center"/>
      <protection/>
    </xf>
    <xf numFmtId="0" fontId="12" fillId="0" borderId="5" xfId="28" applyFont="1" applyFill="1" applyBorder="1" applyAlignment="1">
      <alignment horizontal="center" vertical="center"/>
      <protection/>
    </xf>
    <xf numFmtId="0" fontId="12" fillId="0" borderId="6" xfId="28" applyFont="1" applyFill="1" applyBorder="1" applyAlignment="1">
      <alignment horizontal="center" vertical="center"/>
      <protection/>
    </xf>
    <xf numFmtId="0" fontId="7" fillId="0" borderId="35" xfId="28" applyFont="1" applyFill="1" applyBorder="1">
      <alignment/>
      <protection/>
    </xf>
    <xf numFmtId="2" fontId="7" fillId="0" borderId="74" xfId="28" applyNumberFormat="1" applyFont="1" applyFill="1" applyBorder="1" applyAlignment="1">
      <alignment horizontal="center" vertical="center"/>
      <protection/>
    </xf>
    <xf numFmtId="167" fontId="7" fillId="0" borderId="75" xfId="28" applyNumberFormat="1" applyFont="1" applyFill="1" applyBorder="1" applyAlignment="1">
      <alignment horizontal="center" vertical="center"/>
      <protection/>
    </xf>
    <xf numFmtId="167" fontId="7" fillId="0" borderId="35" xfId="28" applyNumberFormat="1" applyFont="1" applyFill="1" applyBorder="1" applyAlignment="1">
      <alignment horizontal="center" vertical="center"/>
      <protection/>
    </xf>
    <xf numFmtId="0" fontId="7" fillId="0" borderId="74" xfId="28" applyFont="1" applyFill="1" applyBorder="1" applyAlignment="1">
      <alignment horizontal="center" vertical="center"/>
      <protection/>
    </xf>
    <xf numFmtId="0" fontId="7" fillId="0" borderId="75" xfId="28" applyFont="1" applyFill="1" applyBorder="1" applyAlignment="1">
      <alignment horizontal="center" vertical="center"/>
      <protection/>
    </xf>
    <xf numFmtId="0" fontId="7" fillId="0" borderId="35" xfId="28" applyFont="1" applyFill="1" applyBorder="1" applyAlignment="1">
      <alignment horizontal="center" vertical="center"/>
      <protection/>
    </xf>
    <xf numFmtId="0" fontId="7" fillId="0" borderId="75" xfId="28" applyFont="1" applyFill="1" applyBorder="1" applyAlignment="1">
      <alignment horizontal="left"/>
      <protection/>
    </xf>
    <xf numFmtId="167" fontId="7" fillId="0" borderId="31" xfId="28" applyNumberFormat="1" applyFont="1" applyFill="1" applyBorder="1" applyAlignment="1">
      <alignment horizontal="center" vertical="center"/>
      <protection/>
    </xf>
    <xf numFmtId="167" fontId="7" fillId="0" borderId="32" xfId="28" applyNumberFormat="1" applyFont="1" applyFill="1" applyBorder="1" applyAlignment="1">
      <alignment horizontal="center" vertical="center"/>
      <protection/>
    </xf>
    <xf numFmtId="2" fontId="7" fillId="0" borderId="16" xfId="28" applyNumberFormat="1" applyFont="1" applyFill="1" applyBorder="1" applyAlignment="1">
      <alignment horizontal="center" vertical="center"/>
      <protection/>
    </xf>
    <xf numFmtId="167" fontId="7" fillId="0" borderId="19" xfId="28" applyNumberFormat="1" applyFont="1" applyFill="1" applyBorder="1" applyAlignment="1">
      <alignment horizontal="center" vertical="center"/>
      <protection/>
    </xf>
    <xf numFmtId="167" fontId="7" fillId="0" borderId="13" xfId="28" applyNumberFormat="1" applyFont="1" applyFill="1" applyBorder="1" applyAlignment="1">
      <alignment horizontal="center" vertical="center"/>
      <protection/>
    </xf>
    <xf numFmtId="0" fontId="7" fillId="0" borderId="32" xfId="28" applyFont="1" applyFill="1" applyBorder="1" applyAlignment="1">
      <alignment horizontal="center" vertical="center"/>
      <protection/>
    </xf>
    <xf numFmtId="0" fontId="7" fillId="0" borderId="16" xfId="28" applyFont="1" applyFill="1" applyBorder="1" applyAlignment="1">
      <alignment horizontal="center" vertical="center"/>
      <protection/>
    </xf>
    <xf numFmtId="0" fontId="7" fillId="0" borderId="19" xfId="28" applyFont="1" applyFill="1" applyBorder="1" applyAlignment="1">
      <alignment horizontal="center" vertical="center"/>
      <protection/>
    </xf>
    <xf numFmtId="0" fontId="7" fillId="0" borderId="13" xfId="28" applyFont="1" applyFill="1" applyBorder="1" applyAlignment="1">
      <alignment horizontal="center" vertical="center"/>
      <protection/>
    </xf>
    <xf numFmtId="0" fontId="7" fillId="0" borderId="19" xfId="28" applyFont="1" applyFill="1" applyBorder="1" applyAlignment="1">
      <alignment horizontal="left"/>
      <protection/>
    </xf>
    <xf numFmtId="2" fontId="7" fillId="0" borderId="32" xfId="28" applyNumberFormat="1" applyFont="1" applyFill="1" applyBorder="1" applyAlignment="1">
      <alignment horizontal="center" vertical="center"/>
      <protection/>
    </xf>
    <xf numFmtId="167" fontId="7" fillId="0" borderId="33" xfId="28" applyNumberFormat="1" applyFont="1" applyFill="1" applyBorder="1" applyAlignment="1">
      <alignment horizontal="center" vertical="center"/>
      <protection/>
    </xf>
    <xf numFmtId="167" fontId="7" fillId="0" borderId="34" xfId="28" applyNumberFormat="1" applyFont="1" applyFill="1" applyBorder="1" applyAlignment="1">
      <alignment horizontal="center" vertical="center"/>
      <protection/>
    </xf>
    <xf numFmtId="0" fontId="7" fillId="0" borderId="33" xfId="28" applyFont="1" applyFill="1" applyBorder="1" applyAlignment="1">
      <alignment horizontal="center" vertical="center"/>
      <protection/>
    </xf>
    <xf numFmtId="0" fontId="7" fillId="0" borderId="34" xfId="28" applyFont="1" applyFill="1" applyBorder="1" applyAlignment="1">
      <alignment horizontal="center" vertical="center"/>
      <protection/>
    </xf>
    <xf numFmtId="0" fontId="7" fillId="0" borderId="33" xfId="28" applyFont="1" applyFill="1" applyBorder="1" applyAlignment="1">
      <alignment horizontal="left"/>
      <protection/>
    </xf>
    <xf numFmtId="2" fontId="7" fillId="0" borderId="61" xfId="28" applyNumberFormat="1" applyFont="1" applyFill="1" applyBorder="1" applyAlignment="1">
      <alignment horizontal="center" vertical="center"/>
      <protection/>
    </xf>
    <xf numFmtId="0" fontId="7" fillId="0" borderId="61" xfId="28" applyFont="1" applyFill="1" applyBorder="1" applyAlignment="1">
      <alignment horizontal="center" vertical="center"/>
      <protection/>
    </xf>
    <xf numFmtId="0" fontId="7" fillId="0" borderId="62" xfId="28" applyFont="1" applyFill="1" applyBorder="1" applyAlignment="1">
      <alignment horizontal="center" vertical="center"/>
      <protection/>
    </xf>
    <xf numFmtId="0" fontId="7" fillId="0" borderId="56" xfId="28" applyFont="1" applyFill="1" applyBorder="1" applyAlignment="1">
      <alignment horizontal="center" vertical="center"/>
      <protection/>
    </xf>
    <xf numFmtId="0" fontId="7" fillId="0" borderId="56" xfId="28" applyFont="1" applyFill="1" applyBorder="1">
      <alignment/>
      <protection/>
    </xf>
    <xf numFmtId="167" fontId="7" fillId="0" borderId="62" xfId="28" applyNumberFormat="1" applyFont="1" applyFill="1" applyBorder="1" applyAlignment="1">
      <alignment horizontal="center" vertical="center"/>
      <protection/>
    </xf>
    <xf numFmtId="167" fontId="7" fillId="0" borderId="56" xfId="28" applyNumberFormat="1" applyFont="1" applyFill="1" applyBorder="1" applyAlignment="1">
      <alignment horizontal="center" vertical="center"/>
      <protection/>
    </xf>
    <xf numFmtId="0" fontId="7" fillId="0" borderId="62" xfId="28" applyFont="1" applyFill="1" applyBorder="1" applyAlignment="1">
      <alignment horizontal="left"/>
      <protection/>
    </xf>
    <xf numFmtId="0" fontId="7" fillId="0" borderId="7" xfId="28" applyFont="1" applyFill="1" applyBorder="1">
      <alignment/>
      <protection/>
    </xf>
    <xf numFmtId="2" fontId="7" fillId="0" borderId="25" xfId="28" applyNumberFormat="1" applyFont="1" applyFill="1" applyBorder="1" applyAlignment="1">
      <alignment horizontal="center" vertical="center"/>
      <protection/>
    </xf>
    <xf numFmtId="167" fontId="7" fillId="0" borderId="26" xfId="28" applyNumberFormat="1" applyFont="1" applyFill="1" applyBorder="1" applyAlignment="1">
      <alignment horizontal="center" vertical="center"/>
      <protection/>
    </xf>
    <xf numFmtId="167" fontId="7" fillId="0" borderId="7" xfId="28" applyNumberFormat="1" applyFont="1" applyFill="1" applyBorder="1" applyAlignment="1">
      <alignment horizontal="center" vertical="center"/>
      <protection/>
    </xf>
    <xf numFmtId="0" fontId="7" fillId="0" borderId="25" xfId="28" applyFont="1" applyFill="1" applyBorder="1" applyAlignment="1">
      <alignment horizontal="center" vertical="center"/>
      <protection/>
    </xf>
    <xf numFmtId="0" fontId="7" fillId="0" borderId="26" xfId="28" applyFont="1" applyFill="1" applyBorder="1" applyAlignment="1">
      <alignment horizontal="center" vertical="center"/>
      <protection/>
    </xf>
    <xf numFmtId="0" fontId="7" fillId="0" borderId="7" xfId="28" applyFont="1" applyFill="1" applyBorder="1" applyAlignment="1">
      <alignment horizontal="center" vertical="center"/>
      <protection/>
    </xf>
    <xf numFmtId="0" fontId="7" fillId="0" borderId="26" xfId="28" applyFont="1" applyFill="1" applyBorder="1" applyAlignment="1">
      <alignment horizontal="center"/>
      <protection/>
    </xf>
    <xf numFmtId="0" fontId="12" fillId="0" borderId="37" xfId="28" applyFont="1" applyFill="1" applyBorder="1">
      <alignment/>
      <protection/>
    </xf>
    <xf numFmtId="167" fontId="7" fillId="0" borderId="36" xfId="28" applyNumberFormat="1" applyFont="1" applyFill="1" applyBorder="1" applyAlignment="1">
      <alignment horizontal="center" vertical="center"/>
      <protection/>
    </xf>
    <xf numFmtId="167" fontId="7" fillId="0" borderId="52" xfId="28" applyNumberFormat="1" applyFont="1" applyFill="1" applyBorder="1" applyAlignment="1">
      <alignment horizontal="center" vertical="center"/>
      <protection/>
    </xf>
    <xf numFmtId="0" fontId="7" fillId="0" borderId="36" xfId="28" applyFont="1" applyFill="1" applyBorder="1" applyAlignment="1">
      <alignment horizontal="center" vertical="center"/>
      <protection/>
    </xf>
    <xf numFmtId="0" fontId="7" fillId="0" borderId="52" xfId="28" applyNumberFormat="1" applyFont="1" applyFill="1" applyBorder="1" applyAlignment="1">
      <alignment horizontal="center" vertical="center"/>
      <protection/>
    </xf>
    <xf numFmtId="0" fontId="6" fillId="0" borderId="0" xfId="28" applyFont="1" applyFill="1" applyAlignment="1">
      <alignment horizontal="center" vertical="center"/>
      <protection/>
    </xf>
    <xf numFmtId="0" fontId="6" fillId="0" borderId="0" xfId="22" applyFont="1" applyFill="1" applyProtection="1">
      <alignment/>
      <protection locked="0"/>
    </xf>
    <xf numFmtId="0" fontId="6" fillId="0" borderId="0" xfId="22" applyFont="1" applyFill="1">
      <alignment/>
      <protection/>
    </xf>
    <xf numFmtId="0" fontId="6" fillId="0" borderId="30" xfId="22" applyFont="1" applyFill="1" applyBorder="1" applyProtection="1">
      <alignment/>
      <protection locked="0"/>
    </xf>
    <xf numFmtId="0" fontId="6" fillId="0" borderId="24" xfId="22" applyFont="1" applyFill="1" applyBorder="1" applyProtection="1">
      <alignment/>
      <protection locked="0"/>
    </xf>
    <xf numFmtId="0" fontId="6" fillId="0" borderId="34" xfId="22" applyFont="1" applyFill="1" applyBorder="1" applyAlignment="1" applyProtection="1">
      <alignment horizontal="left"/>
      <protection locked="0"/>
    </xf>
    <xf numFmtId="0" fontId="6" fillId="0" borderId="19" xfId="22" applyFont="1" applyFill="1" applyBorder="1" applyAlignment="1" applyProtection="1">
      <alignment horizontal="left"/>
      <protection locked="0"/>
    </xf>
    <xf numFmtId="0" fontId="6" fillId="0" borderId="33" xfId="22" applyFont="1" applyFill="1" applyBorder="1" applyAlignment="1" applyProtection="1">
      <alignment horizontal="left"/>
      <protection locked="0"/>
    </xf>
    <xf numFmtId="0" fontId="9" fillId="0" borderId="6" xfId="22" applyFont="1" applyFill="1" applyBorder="1" applyAlignment="1" applyProtection="1">
      <alignment horizontal="left"/>
      <protection locked="0"/>
    </xf>
    <xf numFmtId="0" fontId="6" fillId="0" borderId="6" xfId="22" applyFont="1" applyFill="1" applyBorder="1" applyProtection="1">
      <alignment/>
      <protection locked="0"/>
    </xf>
    <xf numFmtId="0" fontId="9" fillId="0" borderId="49" xfId="21" applyFont="1" applyFill="1" applyBorder="1" applyAlignment="1">
      <alignment horizontal="left"/>
      <protection/>
    </xf>
    <xf numFmtId="0" fontId="6" fillId="0" borderId="19" xfId="21" applyFont="1" applyFill="1" applyBorder="1">
      <alignment/>
      <protection/>
    </xf>
    <xf numFmtId="0" fontId="6" fillId="0" borderId="33" xfId="21" applyFont="1" applyFill="1" applyBorder="1">
      <alignment/>
      <protection/>
    </xf>
    <xf numFmtId="0" fontId="6" fillId="0" borderId="62" xfId="21" applyFont="1" applyFill="1" applyBorder="1">
      <alignment/>
      <protection/>
    </xf>
    <xf numFmtId="0" fontId="6" fillId="0" borderId="37" xfId="21" applyFont="1" applyFill="1" applyBorder="1">
      <alignment/>
      <protection/>
    </xf>
    <xf numFmtId="0" fontId="9" fillId="0" borderId="6" xfId="21" applyFont="1" applyFill="1" applyBorder="1" applyAlignment="1">
      <alignment vertical="center"/>
      <protection/>
    </xf>
    <xf numFmtId="0" fontId="6" fillId="0" borderId="6" xfId="21" applyFont="1" applyFill="1" applyBorder="1">
      <alignment/>
      <protection/>
    </xf>
    <xf numFmtId="0" fontId="6" fillId="0" borderId="0" xfId="25" applyFont="1" applyFill="1">
      <alignment/>
      <protection/>
    </xf>
    <xf numFmtId="0" fontId="6" fillId="0" borderId="0" xfId="25" applyFont="1" applyFill="1" applyAlignment="1">
      <alignment horizontal="left"/>
      <protection/>
    </xf>
    <xf numFmtId="0" fontId="6" fillId="0" borderId="45" xfId="25" applyFont="1" applyFill="1" applyBorder="1" applyAlignment="1">
      <alignment horizontal="center"/>
      <protection/>
    </xf>
    <xf numFmtId="0" fontId="6" fillId="0" borderId="5" xfId="25" applyFont="1" applyFill="1" applyBorder="1" applyAlignment="1">
      <alignment horizontal="center"/>
      <protection/>
    </xf>
    <xf numFmtId="0" fontId="6" fillId="0" borderId="2" xfId="25" applyFont="1" applyFill="1" applyBorder="1">
      <alignment/>
      <protection/>
    </xf>
    <xf numFmtId="0" fontId="6" fillId="0" borderId="1" xfId="25" applyFont="1" applyFill="1" applyBorder="1" applyAlignment="1">
      <alignment horizontal="center"/>
      <protection/>
    </xf>
    <xf numFmtId="0" fontId="6" fillId="0" borderId="29" xfId="25" applyFont="1" applyFill="1" applyBorder="1" applyAlignment="1">
      <alignment horizontal="center"/>
      <protection/>
    </xf>
    <xf numFmtId="0" fontId="6" fillId="0" borderId="49" xfId="25" applyFont="1" applyFill="1" applyBorder="1" applyAlignment="1">
      <alignment horizontal="center"/>
      <protection/>
    </xf>
    <xf numFmtId="0" fontId="6" fillId="0" borderId="35" xfId="25" applyFont="1" applyFill="1" applyBorder="1">
      <alignment/>
      <protection/>
    </xf>
    <xf numFmtId="0" fontId="6" fillId="0" borderId="76" xfId="25" applyFont="1" applyFill="1" applyBorder="1">
      <alignment/>
      <protection/>
    </xf>
    <xf numFmtId="0" fontId="6" fillId="0" borderId="75" xfId="25" applyFont="1" applyFill="1" applyBorder="1">
      <alignment/>
      <protection/>
    </xf>
    <xf numFmtId="0" fontId="6" fillId="0" borderId="34" xfId="25" applyFont="1" applyFill="1" applyBorder="1">
      <alignment/>
      <protection/>
    </xf>
    <xf numFmtId="0" fontId="6" fillId="0" borderId="34" xfId="25" applyFont="1" applyFill="1" applyBorder="1" applyAlignment="1">
      <alignment horizontal="center"/>
      <protection/>
    </xf>
    <xf numFmtId="0" fontId="6" fillId="0" borderId="68" xfId="25" applyFont="1" applyFill="1" applyBorder="1" applyAlignment="1">
      <alignment horizontal="center"/>
      <protection/>
    </xf>
    <xf numFmtId="0" fontId="6" fillId="0" borderId="55" xfId="25" applyFont="1" applyFill="1" applyBorder="1" applyAlignment="1">
      <alignment horizontal="center"/>
      <protection/>
    </xf>
    <xf numFmtId="0" fontId="6" fillId="0" borderId="55" xfId="25" applyFont="1" applyFill="1" applyBorder="1">
      <alignment/>
      <protection/>
    </xf>
    <xf numFmtId="0" fontId="6" fillId="0" borderId="33" xfId="25" applyFont="1" applyFill="1" applyBorder="1">
      <alignment/>
      <protection/>
    </xf>
    <xf numFmtId="0" fontId="6" fillId="0" borderId="7" xfId="25" applyFont="1" applyFill="1" applyBorder="1" applyAlignment="1">
      <alignment horizontal="center"/>
      <protection/>
    </xf>
    <xf numFmtId="0" fontId="6" fillId="0" borderId="72" xfId="25" applyFont="1" applyFill="1" applyBorder="1" applyAlignment="1">
      <alignment horizontal="center"/>
      <protection/>
    </xf>
    <xf numFmtId="0" fontId="6" fillId="0" borderId="38" xfId="25" applyFont="1" applyFill="1" applyBorder="1" applyAlignment="1">
      <alignment horizontal="center"/>
      <protection/>
    </xf>
    <xf numFmtId="0" fontId="6" fillId="0" borderId="7" xfId="25" applyFont="1" applyFill="1" applyBorder="1">
      <alignment/>
      <protection/>
    </xf>
    <xf numFmtId="0" fontId="6" fillId="0" borderId="38" xfId="25" applyFont="1" applyFill="1" applyBorder="1">
      <alignment/>
      <protection/>
    </xf>
    <xf numFmtId="0" fontId="6" fillId="0" borderId="26" xfId="25" applyFont="1" applyFill="1" applyBorder="1">
      <alignment/>
      <protection/>
    </xf>
    <xf numFmtId="0" fontId="9" fillId="0" borderId="6" xfId="25" applyFont="1" applyFill="1" applyBorder="1">
      <alignment/>
      <protection/>
    </xf>
    <xf numFmtId="0" fontId="6" fillId="0" borderId="6" xfId="25" applyFont="1" applyFill="1" applyBorder="1" applyAlignment="1">
      <alignment horizontal="center"/>
      <protection/>
    </xf>
    <xf numFmtId="0" fontId="17" fillId="0" borderId="0" xfId="25" applyFont="1" applyFill="1" applyBorder="1">
      <alignment/>
      <protection/>
    </xf>
    <xf numFmtId="0" fontId="17" fillId="0" borderId="0" xfId="20" applyFont="1" applyFill="1" applyBorder="1">
      <alignment/>
      <protection/>
    </xf>
    <xf numFmtId="0" fontId="6" fillId="0" borderId="0" xfId="24" applyFont="1" applyFill="1">
      <alignment/>
      <protection/>
    </xf>
    <xf numFmtId="0" fontId="6" fillId="0" borderId="0" xfId="24" applyFont="1" applyFill="1" applyAlignment="1">
      <alignment horizontal="left"/>
      <protection/>
    </xf>
    <xf numFmtId="0" fontId="6" fillId="0" borderId="0" xfId="24" applyFont="1" applyFill="1" applyBorder="1">
      <alignment/>
      <protection/>
    </xf>
    <xf numFmtId="0" fontId="6" fillId="0" borderId="35" xfId="24" applyFont="1" applyFill="1" applyBorder="1" applyAlignment="1">
      <alignment horizontal="left" vertical="center"/>
      <protection/>
    </xf>
    <xf numFmtId="0" fontId="6" fillId="0" borderId="34" xfId="24" applyFont="1" applyFill="1" applyBorder="1" applyAlignment="1">
      <alignment horizontal="left" vertical="center"/>
      <protection/>
    </xf>
    <xf numFmtId="0" fontId="6" fillId="0" borderId="34" xfId="24" applyFont="1" applyFill="1" applyBorder="1" applyAlignment="1">
      <alignment vertical="center"/>
      <protection/>
    </xf>
    <xf numFmtId="0" fontId="6" fillId="0" borderId="32" xfId="21" applyFont="1" applyFill="1" applyBorder="1" applyAlignment="1">
      <alignment horizontal="center" vertical="center"/>
      <protection/>
    </xf>
    <xf numFmtId="0" fontId="6" fillId="0" borderId="32" xfId="22" applyFont="1" applyFill="1" applyBorder="1" applyAlignment="1">
      <alignment horizontal="center" vertical="center"/>
      <protection/>
    </xf>
    <xf numFmtId="0" fontId="6" fillId="0" borderId="56" xfId="24" applyFont="1" applyFill="1" applyBorder="1" applyAlignment="1">
      <alignment horizontal="left" vertical="center"/>
      <protection/>
    </xf>
    <xf numFmtId="0" fontId="9" fillId="0" borderId="6" xfId="24" applyFont="1" applyFill="1" applyBorder="1" applyAlignment="1">
      <alignment horizontal="left" vertical="center"/>
      <protection/>
    </xf>
    <xf numFmtId="0" fontId="6" fillId="0" borderId="0" xfId="29" applyFont="1" applyFill="1" applyAlignment="1">
      <alignment horizontal="right"/>
      <protection/>
    </xf>
    <xf numFmtId="0" fontId="6" fillId="0" borderId="0" xfId="29" applyFont="1" applyFill="1">
      <alignment/>
      <protection/>
    </xf>
    <xf numFmtId="0" fontId="9" fillId="0" borderId="0" xfId="29" applyFont="1" applyFill="1" applyAlignment="1">
      <alignment horizontal="left"/>
      <protection/>
    </xf>
    <xf numFmtId="0" fontId="6" fillId="0" borderId="0" xfId="29" applyFont="1" applyFill="1" applyAlignment="1">
      <alignment horizontal="left"/>
      <protection/>
    </xf>
    <xf numFmtId="0" fontId="9" fillId="0" borderId="6" xfId="29" applyFont="1" applyFill="1" applyBorder="1" applyAlignment="1">
      <alignment horizontal="center" vertical="center"/>
      <protection/>
    </xf>
    <xf numFmtId="0" fontId="9" fillId="0" borderId="29" xfId="29" applyFont="1" applyFill="1" applyBorder="1" applyAlignment="1">
      <alignment horizontal="center" vertical="center"/>
      <protection/>
    </xf>
    <xf numFmtId="0" fontId="9" fillId="0" borderId="80" xfId="29" applyFont="1" applyFill="1" applyBorder="1" applyAlignment="1">
      <alignment horizontal="center" vertical="center" wrapText="1"/>
      <protection/>
    </xf>
    <xf numFmtId="0" fontId="9" fillId="0" borderId="80" xfId="29" applyFont="1" applyFill="1" applyBorder="1" applyAlignment="1">
      <alignment horizontal="center" vertical="center"/>
      <protection/>
    </xf>
    <xf numFmtId="0" fontId="9" fillId="0" borderId="28" xfId="29" applyFont="1" applyFill="1" applyBorder="1" applyAlignment="1">
      <alignment horizontal="center" vertical="center"/>
      <protection/>
    </xf>
    <xf numFmtId="0" fontId="9" fillId="0" borderId="1" xfId="29" applyFont="1" applyFill="1" applyBorder="1" applyAlignment="1">
      <alignment horizontal="center" vertical="center"/>
      <protection/>
    </xf>
    <xf numFmtId="0" fontId="6" fillId="0" borderId="81" xfId="29" applyFont="1" applyFill="1" applyBorder="1" applyAlignment="1">
      <alignment vertical="center"/>
      <protection/>
    </xf>
    <xf numFmtId="0" fontId="6" fillId="0" borderId="82" xfId="25" applyFont="1" applyFill="1" applyBorder="1" applyAlignment="1">
      <alignment horizontal="center" vertical="center"/>
      <protection/>
    </xf>
    <xf numFmtId="0" fontId="6" fillId="0" borderId="74" xfId="25" applyFont="1" applyFill="1" applyBorder="1" applyAlignment="1">
      <alignment horizontal="center" vertical="center"/>
      <protection/>
    </xf>
    <xf numFmtId="0" fontId="6" fillId="0" borderId="83" xfId="25" applyFont="1" applyFill="1" applyBorder="1" applyAlignment="1">
      <alignment horizontal="center" vertical="center"/>
      <protection/>
    </xf>
    <xf numFmtId="1" fontId="6" fillId="0" borderId="35" xfId="29" applyNumberFormat="1" applyFont="1" applyFill="1" applyBorder="1" applyAlignment="1">
      <alignment horizontal="center" vertical="center"/>
      <protection/>
    </xf>
    <xf numFmtId="0" fontId="6" fillId="0" borderId="84" xfId="29" applyFont="1" applyFill="1" applyBorder="1" applyAlignment="1">
      <alignment vertical="center"/>
      <protection/>
    </xf>
    <xf numFmtId="0" fontId="6" fillId="0" borderId="69" xfId="23" applyFont="1" applyFill="1" applyBorder="1" applyAlignment="1">
      <alignment horizontal="center" vertical="center"/>
      <protection/>
    </xf>
    <xf numFmtId="0" fontId="6" fillId="0" borderId="32" xfId="23" applyFont="1" applyFill="1" applyBorder="1" applyAlignment="1">
      <alignment horizontal="center" vertical="center"/>
      <protection/>
    </xf>
    <xf numFmtId="0" fontId="6" fillId="0" borderId="60" xfId="23" applyFont="1" applyFill="1" applyBorder="1" applyAlignment="1">
      <alignment horizontal="center" vertical="center"/>
      <protection/>
    </xf>
    <xf numFmtId="1" fontId="6" fillId="0" borderId="34" xfId="29" applyNumberFormat="1" applyFont="1" applyFill="1" applyBorder="1" applyAlignment="1">
      <alignment horizontal="center" vertical="center"/>
      <protection/>
    </xf>
    <xf numFmtId="0" fontId="6" fillId="0" borderId="69" xfId="21" applyFont="1" applyFill="1" applyBorder="1" applyAlignment="1">
      <alignment horizontal="center" vertical="center"/>
      <protection/>
    </xf>
    <xf numFmtId="0" fontId="6" fillId="0" borderId="60" xfId="21" applyFont="1" applyFill="1" applyBorder="1" applyAlignment="1">
      <alignment horizontal="center" vertical="center"/>
      <protection/>
    </xf>
    <xf numFmtId="0" fontId="6" fillId="0" borderId="69" xfId="22" applyFont="1" applyFill="1" applyBorder="1" applyAlignment="1">
      <alignment horizontal="center" vertical="center"/>
      <protection/>
    </xf>
    <xf numFmtId="0" fontId="6" fillId="0" borderId="60" xfId="22" applyFont="1" applyFill="1" applyBorder="1" applyAlignment="1">
      <alignment horizontal="center" vertical="center"/>
      <protection/>
    </xf>
    <xf numFmtId="0" fontId="6" fillId="0" borderId="69" xfId="29" applyFont="1" applyFill="1" applyBorder="1" applyAlignment="1">
      <alignment horizontal="center" vertical="center"/>
      <protection/>
    </xf>
    <xf numFmtId="0" fontId="6" fillId="0" borderId="32" xfId="29" applyFont="1" applyFill="1" applyBorder="1" applyAlignment="1">
      <alignment horizontal="center" vertical="center"/>
      <protection/>
    </xf>
    <xf numFmtId="0" fontId="6" fillId="0" borderId="60" xfId="29" applyFont="1" applyFill="1" applyBorder="1" applyAlignment="1">
      <alignment horizontal="center" vertical="center"/>
      <protection/>
    </xf>
    <xf numFmtId="0" fontId="6" fillId="0" borderId="85" xfId="29" applyFont="1" applyFill="1" applyBorder="1" applyAlignment="1">
      <alignment vertical="center"/>
      <protection/>
    </xf>
    <xf numFmtId="0" fontId="6" fillId="0" borderId="86" xfId="29" applyFont="1" applyFill="1" applyBorder="1" applyAlignment="1">
      <alignment horizontal="center" vertical="center"/>
      <protection/>
    </xf>
    <xf numFmtId="0" fontId="6" fillId="0" borderId="36" xfId="29" applyFont="1" applyFill="1" applyBorder="1" applyAlignment="1">
      <alignment horizontal="center" vertical="center"/>
      <protection/>
    </xf>
    <xf numFmtId="0" fontId="6" fillId="0" borderId="63" xfId="29" applyFont="1" applyFill="1" applyBorder="1" applyAlignment="1">
      <alignment horizontal="center" vertical="center"/>
      <protection/>
    </xf>
    <xf numFmtId="1" fontId="6" fillId="0" borderId="56" xfId="29" applyNumberFormat="1" applyFont="1" applyFill="1" applyBorder="1" applyAlignment="1">
      <alignment horizontal="center" vertical="center"/>
      <protection/>
    </xf>
    <xf numFmtId="0" fontId="9" fillId="0" borderId="6" xfId="29" applyFont="1" applyFill="1" applyBorder="1" applyAlignment="1">
      <alignment vertical="center"/>
      <protection/>
    </xf>
    <xf numFmtId="1" fontId="6" fillId="0" borderId="64" xfId="29" applyNumberFormat="1" applyFont="1" applyFill="1" applyBorder="1" applyAlignment="1">
      <alignment horizontal="center" vertical="center"/>
      <protection/>
    </xf>
    <xf numFmtId="1" fontId="6" fillId="0" borderId="4" xfId="29" applyNumberFormat="1" applyFont="1" applyFill="1" applyBorder="1" applyAlignment="1">
      <alignment horizontal="center" vertical="center"/>
      <protection/>
    </xf>
    <xf numFmtId="1" fontId="6" fillId="0" borderId="3" xfId="29" applyNumberFormat="1" applyFont="1" applyFill="1" applyBorder="1" applyAlignment="1">
      <alignment horizontal="center" vertical="center"/>
      <protection/>
    </xf>
    <xf numFmtId="1" fontId="6" fillId="0" borderId="6" xfId="29" applyNumberFormat="1" applyFont="1" applyFill="1" applyBorder="1" applyAlignment="1">
      <alignment horizontal="center" vertical="center"/>
      <protection/>
    </xf>
    <xf numFmtId="0" fontId="6" fillId="0" borderId="0" xfId="30" applyFont="1" applyFill="1" applyAlignment="1">
      <alignment horizontal="right"/>
      <protection/>
    </xf>
    <xf numFmtId="0" fontId="6" fillId="0" borderId="0" xfId="30" applyFont="1" applyFill="1">
      <alignment/>
      <protection/>
    </xf>
    <xf numFmtId="0" fontId="9" fillId="0" borderId="0" xfId="30" applyFont="1" applyFill="1" applyAlignment="1">
      <alignment horizontal="left"/>
      <protection/>
    </xf>
    <xf numFmtId="0" fontId="6" fillId="0" borderId="0" xfId="30" applyFont="1" applyFill="1" applyAlignment="1">
      <alignment horizontal="left"/>
      <protection/>
    </xf>
    <xf numFmtId="0" fontId="6" fillId="0" borderId="82" xfId="30" applyFont="1" applyFill="1" applyBorder="1" applyAlignment="1">
      <alignment horizontal="center" vertical="center"/>
      <protection/>
    </xf>
    <xf numFmtId="0" fontId="6" fillId="0" borderId="74" xfId="30" applyFont="1" applyFill="1" applyBorder="1" applyAlignment="1">
      <alignment horizontal="center" vertical="center"/>
      <protection/>
    </xf>
    <xf numFmtId="1" fontId="6" fillId="0" borderId="83" xfId="30" applyNumberFormat="1" applyFont="1" applyFill="1" applyBorder="1" applyAlignment="1">
      <alignment horizontal="center" vertical="center"/>
      <protection/>
    </xf>
    <xf numFmtId="3" fontId="6" fillId="0" borderId="69" xfId="30" applyNumberFormat="1" applyFont="1" applyFill="1" applyBorder="1" applyAlignment="1">
      <alignment horizontal="center" vertical="center"/>
      <protection/>
    </xf>
    <xf numFmtId="3" fontId="6" fillId="0" borderId="32" xfId="30" applyNumberFormat="1" applyFont="1" applyFill="1" applyBorder="1" applyAlignment="1">
      <alignment horizontal="center" vertical="center"/>
      <protection/>
    </xf>
    <xf numFmtId="164" fontId="6" fillId="0" borderId="32" xfId="30" applyNumberFormat="1" applyFont="1" applyFill="1" applyBorder="1" applyAlignment="1">
      <alignment horizontal="center" vertical="center"/>
      <protection/>
    </xf>
    <xf numFmtId="167" fontId="6" fillId="0" borderId="32" xfId="30" applyNumberFormat="1" applyFont="1" applyFill="1" applyBorder="1" applyAlignment="1">
      <alignment horizontal="center" vertical="center"/>
      <protection/>
    </xf>
    <xf numFmtId="3" fontId="6" fillId="0" borderId="60" xfId="30" applyNumberFormat="1" applyFont="1" applyFill="1" applyBorder="1" applyAlignment="1">
      <alignment horizontal="center" vertical="center"/>
      <protection/>
    </xf>
    <xf numFmtId="0" fontId="6" fillId="0" borderId="69" xfId="30" applyFont="1" applyFill="1" applyBorder="1" applyAlignment="1">
      <alignment horizontal="center" vertical="center"/>
      <protection/>
    </xf>
    <xf numFmtId="0" fontId="6" fillId="0" borderId="32" xfId="30" applyFont="1" applyFill="1" applyBorder="1" applyAlignment="1">
      <alignment horizontal="center" vertical="center"/>
      <protection/>
    </xf>
    <xf numFmtId="1" fontId="6" fillId="0" borderId="60" xfId="30" applyNumberFormat="1" applyFont="1" applyFill="1" applyBorder="1" applyAlignment="1">
      <alignment horizontal="center" vertical="center"/>
      <protection/>
    </xf>
    <xf numFmtId="0" fontId="6" fillId="0" borderId="60" xfId="30" applyFont="1" applyFill="1" applyBorder="1" applyAlignment="1">
      <alignment horizontal="center" vertical="center"/>
      <protection/>
    </xf>
    <xf numFmtId="0" fontId="6" fillId="0" borderId="71" xfId="30" applyFont="1" applyFill="1" applyBorder="1" applyAlignment="1">
      <alignment horizontal="center" vertical="center"/>
      <protection/>
    </xf>
    <xf numFmtId="0" fontId="6" fillId="0" borderId="61" xfId="30" applyFont="1" applyFill="1" applyBorder="1" applyAlignment="1">
      <alignment horizontal="center" vertical="center"/>
      <protection/>
    </xf>
    <xf numFmtId="167" fontId="6" fillId="0" borderId="61" xfId="30" applyNumberFormat="1" applyFont="1" applyFill="1" applyBorder="1" applyAlignment="1">
      <alignment horizontal="center" vertical="center"/>
      <protection/>
    </xf>
    <xf numFmtId="0" fontId="6" fillId="0" borderId="87" xfId="30" applyFont="1" applyFill="1" applyBorder="1" applyAlignment="1">
      <alignment horizontal="center" vertical="center"/>
      <protection/>
    </xf>
    <xf numFmtId="1" fontId="6" fillId="0" borderId="0" xfId="30" applyNumberFormat="1" applyFont="1" applyFill="1">
      <alignment/>
      <protection/>
    </xf>
    <xf numFmtId="4" fontId="6" fillId="0" borderId="0" xfId="30" applyNumberFormat="1" applyFont="1" applyFill="1">
      <alignment/>
      <protection/>
    </xf>
    <xf numFmtId="0" fontId="6" fillId="0" borderId="29" xfId="30" applyFont="1" applyFill="1" applyBorder="1" applyAlignment="1">
      <alignment horizontal="center" vertical="center"/>
      <protection/>
    </xf>
    <xf numFmtId="0" fontId="6" fillId="0" borderId="80" xfId="30" applyFont="1" applyFill="1" applyBorder="1" applyAlignment="1">
      <alignment horizontal="center" vertical="center" wrapText="1"/>
      <protection/>
    </xf>
    <xf numFmtId="0" fontId="6" fillId="0" borderId="80" xfId="30" applyFont="1" applyFill="1" applyBorder="1" applyAlignment="1">
      <alignment horizontal="center" vertical="center"/>
      <protection/>
    </xf>
    <xf numFmtId="0" fontId="6" fillId="0" borderId="28" xfId="30" applyFont="1" applyFill="1" applyBorder="1" applyAlignment="1">
      <alignment horizontal="center" vertical="center"/>
      <protection/>
    </xf>
    <xf numFmtId="0" fontId="6" fillId="0" borderId="6" xfId="30" applyFont="1" applyFill="1" applyBorder="1" applyAlignment="1">
      <alignment horizontal="center" vertical="center"/>
      <protection/>
    </xf>
    <xf numFmtId="0" fontId="6" fillId="0" borderId="58" xfId="30" applyFont="1" applyFill="1" applyBorder="1" applyAlignment="1">
      <alignment vertical="center"/>
      <protection/>
    </xf>
    <xf numFmtId="1" fontId="6" fillId="0" borderId="19" xfId="30" applyNumberFormat="1" applyFont="1" applyFill="1" applyBorder="1" applyAlignment="1">
      <alignment horizontal="center" vertical="center"/>
      <protection/>
    </xf>
    <xf numFmtId="0" fontId="6" fillId="0" borderId="31" xfId="30" applyFont="1" applyFill="1" applyBorder="1" applyAlignment="1">
      <alignment vertical="center"/>
      <protection/>
    </xf>
    <xf numFmtId="4" fontId="6" fillId="0" borderId="33" xfId="30" applyNumberFormat="1" applyFont="1" applyFill="1" applyBorder="1" applyAlignment="1">
      <alignment horizontal="center" vertical="center"/>
      <protection/>
    </xf>
    <xf numFmtId="1" fontId="6" fillId="0" borderId="33" xfId="30" applyNumberFormat="1" applyFont="1" applyFill="1" applyBorder="1" applyAlignment="1">
      <alignment horizontal="center" vertical="center"/>
      <protection/>
    </xf>
    <xf numFmtId="0" fontId="6" fillId="0" borderId="79" xfId="30" applyFont="1" applyFill="1" applyBorder="1" applyAlignment="1">
      <alignment vertical="center"/>
      <protection/>
    </xf>
    <xf numFmtId="4" fontId="6" fillId="0" borderId="62" xfId="30" applyNumberFormat="1" applyFont="1" applyFill="1" applyBorder="1" applyAlignment="1">
      <alignment horizontal="center" vertical="center"/>
      <protection/>
    </xf>
    <xf numFmtId="0" fontId="6" fillId="0" borderId="77" xfId="30" applyFont="1" applyFill="1" applyBorder="1" applyAlignment="1">
      <alignment vertical="center"/>
      <protection/>
    </xf>
    <xf numFmtId="1" fontId="6" fillId="0" borderId="82" xfId="30" applyNumberFormat="1" applyFont="1" applyFill="1" applyBorder="1" applyAlignment="1">
      <alignment horizontal="center" vertical="center"/>
      <protection/>
    </xf>
    <xf numFmtId="1" fontId="6" fillId="0" borderId="74" xfId="30" applyNumberFormat="1" applyFont="1" applyFill="1" applyBorder="1" applyAlignment="1">
      <alignment horizontal="center" vertical="center"/>
      <protection/>
    </xf>
    <xf numFmtId="1" fontId="9" fillId="0" borderId="75" xfId="30" applyNumberFormat="1" applyFont="1" applyFill="1" applyBorder="1" applyAlignment="1">
      <alignment horizontal="center" vertical="center"/>
      <protection/>
    </xf>
    <xf numFmtId="0" fontId="6" fillId="0" borderId="53" xfId="30" applyFont="1" applyFill="1" applyBorder="1" applyAlignment="1">
      <alignment vertical="center"/>
      <protection/>
    </xf>
    <xf numFmtId="2" fontId="6" fillId="0" borderId="86" xfId="30" applyNumberFormat="1" applyFont="1" applyFill="1" applyBorder="1" applyAlignment="1">
      <alignment horizontal="center" vertical="center"/>
      <protection/>
    </xf>
    <xf numFmtId="2" fontId="6" fillId="0" borderId="36" xfId="30" applyNumberFormat="1" applyFont="1" applyFill="1" applyBorder="1" applyAlignment="1">
      <alignment horizontal="center" vertical="center"/>
      <protection/>
    </xf>
    <xf numFmtId="2" fontId="6" fillId="0" borderId="63" xfId="30" applyNumberFormat="1" applyFont="1" applyFill="1" applyBorder="1" applyAlignment="1">
      <alignment horizontal="center" vertical="center"/>
      <protection/>
    </xf>
    <xf numFmtId="4" fontId="9" fillId="0" borderId="52" xfId="30" applyNumberFormat="1" applyFont="1" applyFill="1" applyBorder="1" applyAlignment="1">
      <alignment horizontal="center" vertical="center"/>
      <protection/>
    </xf>
    <xf numFmtId="0" fontId="19" fillId="0" borderId="0" xfId="21" applyFont="1" applyFill="1" applyBorder="1">
      <alignment/>
      <protection/>
    </xf>
    <xf numFmtId="0" fontId="6" fillId="0" borderId="32" xfId="30" applyNumberFormat="1" applyFont="1" applyFill="1" applyBorder="1" applyAlignment="1">
      <alignment horizontal="center" vertical="center"/>
      <protection/>
    </xf>
    <xf numFmtId="0" fontId="9" fillId="0" borderId="1" xfId="20" applyFont="1" applyFill="1" applyBorder="1" applyAlignment="1">
      <alignment horizontal="center" vertical="center"/>
      <protection/>
    </xf>
    <xf numFmtId="0" fontId="6" fillId="0" borderId="55" xfId="22" applyFont="1" applyFill="1" applyBorder="1" applyAlignment="1" applyProtection="1">
      <alignment horizontal="center" vertical="center"/>
      <protection locked="0"/>
    </xf>
    <xf numFmtId="0" fontId="9" fillId="0" borderId="1" xfId="22" applyFont="1" applyFill="1" applyBorder="1" applyAlignment="1" applyProtection="1">
      <alignment horizontal="center" vertical="center"/>
      <protection locked="0"/>
    </xf>
    <xf numFmtId="0" fontId="6" fillId="0" borderId="70" xfId="20" applyFont="1" applyFill="1" applyBorder="1" applyAlignment="1">
      <alignment horizontal="center" vertical="center"/>
      <protection/>
    </xf>
    <xf numFmtId="0" fontId="6" fillId="0" borderId="13" xfId="20" applyFont="1" applyFill="1" applyBorder="1" applyAlignment="1">
      <alignment horizontal="left" vertical="center"/>
      <protection/>
    </xf>
    <xf numFmtId="49" fontId="6" fillId="0" borderId="35" xfId="20" applyNumberFormat="1" applyFont="1" applyFill="1" applyBorder="1" applyAlignment="1">
      <alignment horizontal="left" vertical="center"/>
      <protection/>
    </xf>
    <xf numFmtId="0" fontId="6" fillId="0" borderId="88" xfId="20" applyFont="1" applyFill="1" applyBorder="1" applyAlignment="1">
      <alignment horizontal="center" vertical="center"/>
      <protection/>
    </xf>
    <xf numFmtId="0" fontId="6" fillId="0" borderId="77" xfId="20" applyFont="1" applyFill="1" applyBorder="1" applyAlignment="1">
      <alignment horizontal="center" vertical="center"/>
      <protection/>
    </xf>
    <xf numFmtId="0" fontId="6" fillId="0" borderId="74" xfId="20" applyFont="1" applyFill="1" applyBorder="1" applyAlignment="1">
      <alignment horizontal="center" vertical="center"/>
      <protection/>
    </xf>
    <xf numFmtId="0" fontId="6" fillId="0" borderId="75" xfId="20" applyFont="1" applyFill="1" applyBorder="1" applyAlignment="1">
      <alignment horizontal="center" vertical="center"/>
      <protection/>
    </xf>
    <xf numFmtId="0" fontId="9" fillId="0" borderId="88" xfId="20" applyFont="1" applyFill="1" applyBorder="1" applyAlignment="1">
      <alignment horizontal="center" vertical="center"/>
      <protection/>
    </xf>
    <xf numFmtId="0" fontId="9" fillId="0" borderId="77" xfId="20" applyFont="1" applyFill="1" applyBorder="1" applyAlignment="1">
      <alignment horizontal="center" vertical="center"/>
      <protection/>
    </xf>
    <xf numFmtId="0" fontId="9" fillId="0" borderId="74" xfId="20" applyFont="1" applyFill="1" applyBorder="1" applyAlignment="1">
      <alignment horizontal="center" vertical="center"/>
      <protection/>
    </xf>
    <xf numFmtId="0" fontId="9" fillId="0" borderId="75" xfId="20" applyFont="1" applyFill="1" applyBorder="1" applyAlignment="1">
      <alignment horizontal="center" vertical="center"/>
      <protection/>
    </xf>
    <xf numFmtId="167" fontId="9" fillId="0" borderId="3" xfId="20" applyNumberFormat="1" applyFont="1" applyFill="1" applyBorder="1" applyAlignment="1">
      <alignment horizontal="center" vertical="center"/>
      <protection/>
    </xf>
    <xf numFmtId="167" fontId="9" fillId="0" borderId="4" xfId="20" applyNumberFormat="1" applyFont="1" applyFill="1" applyBorder="1" applyAlignment="1">
      <alignment horizontal="center" vertical="center"/>
      <protection/>
    </xf>
    <xf numFmtId="167" fontId="9" fillId="0" borderId="5" xfId="20" applyNumberFormat="1" applyFont="1" applyFill="1" applyBorder="1" applyAlignment="1">
      <alignment horizontal="center" vertical="center"/>
      <protection/>
    </xf>
    <xf numFmtId="0" fontId="9" fillId="0" borderId="54" xfId="21" applyFont="1" applyFill="1" applyBorder="1" applyAlignment="1">
      <alignment horizontal="center"/>
      <protection/>
    </xf>
    <xf numFmtId="0" fontId="6" fillId="0" borderId="35" xfId="21" applyFont="1" applyFill="1" applyBorder="1" applyAlignment="1">
      <alignment vertical="center"/>
      <protection/>
    </xf>
    <xf numFmtId="167" fontId="6" fillId="0" borderId="16" xfId="21" applyNumberFormat="1" applyFont="1" applyFill="1" applyBorder="1" applyAlignment="1">
      <alignment horizontal="center"/>
      <protection/>
    </xf>
    <xf numFmtId="167" fontId="6" fillId="0" borderId="19" xfId="21" applyNumberFormat="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0" fontId="6" fillId="0" borderId="74" xfId="21" applyFont="1" applyFill="1" applyBorder="1" applyAlignment="1">
      <alignment horizontal="center" vertical="center"/>
      <protection/>
    </xf>
    <xf numFmtId="0" fontId="6" fillId="0" borderId="19" xfId="21" applyFont="1" applyFill="1" applyBorder="1" applyAlignment="1">
      <alignment horizontal="center"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6" fillId="0" borderId="32" xfId="21" applyNumberFormat="1" applyFont="1" applyFill="1" applyBorder="1" applyAlignment="1">
      <alignment horizontal="center"/>
      <protection/>
    </xf>
    <xf numFmtId="167" fontId="6" fillId="0" borderId="32" xfId="21" applyNumberFormat="1" applyFont="1" applyFill="1" applyBorder="1" applyAlignment="1">
      <alignment horizontal="center" vertical="center"/>
      <protection/>
    </xf>
    <xf numFmtId="167" fontId="6" fillId="0" borderId="33" xfId="21" applyNumberFormat="1" applyFont="1" applyFill="1" applyBorder="1" applyAlignment="1">
      <alignment horizontal="center" vertical="center"/>
      <protection/>
    </xf>
    <xf numFmtId="0" fontId="6" fillId="0" borderId="33" xfId="21" applyFont="1" applyFill="1" applyBorder="1" applyAlignment="1">
      <alignment horizontal="center" vertical="center"/>
      <protection/>
    </xf>
    <xf numFmtId="167" fontId="6" fillId="0" borderId="68" xfId="21" applyNumberFormat="1" applyFont="1" applyFill="1" applyBorder="1" applyAlignment="1">
      <alignment horizontal="center"/>
      <protection/>
    </xf>
    <xf numFmtId="167" fontId="6" fillId="0" borderId="61" xfId="21" applyNumberFormat="1" applyFont="1" applyFill="1" applyBorder="1" applyAlignment="1">
      <alignment horizontal="center"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6" fillId="0" borderId="36" xfId="21" applyNumberFormat="1" applyFont="1" applyFill="1" applyBorder="1" applyAlignment="1">
      <alignment horizontal="center" vertical="center"/>
      <protection/>
    </xf>
    <xf numFmtId="0" fontId="6" fillId="0" borderId="36" xfId="21" applyFont="1" applyFill="1" applyBorder="1" applyAlignment="1">
      <alignment horizontal="center" vertical="center"/>
      <protection/>
    </xf>
    <xf numFmtId="164" fontId="6" fillId="0" borderId="4" xfId="21" applyNumberFormat="1" applyFont="1" applyFill="1" applyBorder="1" applyAlignment="1">
      <alignment horizontal="center"/>
      <protection/>
    </xf>
    <xf numFmtId="164" fontId="9" fillId="0" borderId="45" xfId="21" applyNumberFormat="1" applyFont="1" applyFill="1" applyBorder="1" applyAlignment="1">
      <alignment horizontal="center" vertical="center"/>
      <protection/>
    </xf>
    <xf numFmtId="164" fontId="9" fillId="0" borderId="4" xfId="21" applyNumberFormat="1" applyFont="1" applyFill="1" applyBorder="1" applyAlignment="1">
      <alignment horizontal="center" vertical="center"/>
      <protection/>
    </xf>
    <xf numFmtId="164" fontId="9" fillId="0" borderId="5" xfId="21" applyNumberFormat="1" applyFont="1" applyFill="1" applyBorder="1" applyAlignment="1">
      <alignment horizontal="center" vertical="center"/>
      <protection/>
    </xf>
    <xf numFmtId="3" fontId="9" fillId="0" borderId="45" xfId="21" applyNumberFormat="1" applyFont="1" applyFill="1" applyBorder="1" applyAlignment="1">
      <alignment horizontal="center" vertical="center"/>
      <protection/>
    </xf>
    <xf numFmtId="3" fontId="9" fillId="0" borderId="4" xfId="21" applyNumberFormat="1" applyFont="1" applyFill="1" applyBorder="1" applyAlignment="1">
      <alignment horizontal="center" vertical="center"/>
      <protection/>
    </xf>
    <xf numFmtId="3" fontId="9" fillId="0" borderId="5" xfId="21" applyNumberFormat="1" applyFont="1" applyFill="1" applyBorder="1" applyAlignment="1">
      <alignment horizontal="center" vertical="center"/>
      <protection/>
    </xf>
    <xf numFmtId="3" fontId="9" fillId="0" borderId="6" xfId="21" applyNumberFormat="1" applyFont="1" applyFill="1" applyBorder="1" applyAlignment="1">
      <alignment horizontal="center" vertical="center"/>
      <protection/>
    </xf>
    <xf numFmtId="167" fontId="9" fillId="0" borderId="19" xfId="21" applyNumberFormat="1" applyFont="1" applyFill="1" applyBorder="1" applyAlignment="1">
      <alignment horizontal="center" vertical="center"/>
      <protection/>
    </xf>
    <xf numFmtId="167" fontId="9" fillId="0" borderId="33" xfId="21" applyNumberFormat="1" applyFont="1" applyFill="1" applyBorder="1" applyAlignment="1">
      <alignment horizontal="center" vertical="center"/>
      <protection/>
    </xf>
    <xf numFmtId="0" fontId="9" fillId="0" borderId="13" xfId="21" applyFont="1" applyFill="1" applyBorder="1" applyAlignment="1">
      <alignment horizontal="center" vertical="center"/>
      <protection/>
    </xf>
    <xf numFmtId="0" fontId="9" fillId="0" borderId="34" xfId="21" applyFont="1" applyFill="1" applyBorder="1" applyAlignment="1">
      <alignment horizontal="center" vertical="center"/>
      <protection/>
    </xf>
    <xf numFmtId="0" fontId="9" fillId="0" borderId="1" xfId="22" applyFont="1" applyFill="1" applyBorder="1" applyProtection="1">
      <alignment/>
      <protection locked="0"/>
    </xf>
    <xf numFmtId="0" fontId="9" fillId="0" borderId="2" xfId="22" applyFont="1" applyFill="1" applyBorder="1" applyProtection="1">
      <alignment/>
      <protection locked="0"/>
    </xf>
    <xf numFmtId="0" fontId="9" fillId="0" borderId="24" xfId="22" applyFont="1" applyFill="1" applyBorder="1" applyAlignment="1" applyProtection="1">
      <alignment horizontal="center"/>
      <protection locked="0"/>
    </xf>
    <xf numFmtId="49" fontId="9" fillId="0" borderId="7" xfId="22" applyNumberFormat="1" applyFont="1" applyFill="1" applyBorder="1" applyProtection="1">
      <alignment/>
      <protection locked="0"/>
    </xf>
    <xf numFmtId="0" fontId="9" fillId="0" borderId="45" xfId="22" applyFont="1" applyFill="1" applyBorder="1" applyAlignment="1" applyProtection="1">
      <alignment horizontal="center" vertical="center"/>
      <protection locked="0"/>
    </xf>
    <xf numFmtId="0" fontId="9" fillId="0" borderId="3" xfId="22" applyFont="1" applyFill="1" applyBorder="1" applyAlignment="1" applyProtection="1">
      <alignment horizontal="center" vertical="center"/>
      <protection locked="0"/>
    </xf>
    <xf numFmtId="0" fontId="9" fillId="0" borderId="4" xfId="22" applyFont="1" applyFill="1" applyBorder="1" applyAlignment="1" applyProtection="1">
      <alignment horizontal="center" vertical="center"/>
      <protection locked="0"/>
    </xf>
    <xf numFmtId="0" fontId="9" fillId="0" borderId="5" xfId="22" applyFont="1" applyFill="1" applyBorder="1" applyAlignment="1" applyProtection="1">
      <alignment horizontal="center" vertical="center"/>
      <protection locked="0"/>
    </xf>
    <xf numFmtId="0" fontId="9" fillId="0" borderId="46" xfId="22" applyFont="1" applyFill="1" applyBorder="1" applyAlignment="1" applyProtection="1">
      <alignment horizontal="center" vertical="center"/>
      <protection locked="0"/>
    </xf>
    <xf numFmtId="0" fontId="9" fillId="0" borderId="6" xfId="22" applyFont="1" applyFill="1" applyBorder="1" applyAlignment="1" applyProtection="1">
      <alignment horizontal="center" vertical="center"/>
      <protection locked="0"/>
    </xf>
    <xf numFmtId="0" fontId="6" fillId="0" borderId="35" xfId="22" applyFont="1" applyFill="1" applyBorder="1" applyProtection="1">
      <alignment/>
      <protection locked="0"/>
    </xf>
    <xf numFmtId="167" fontId="6" fillId="0" borderId="43" xfId="22" applyNumberFormat="1" applyFont="1" applyFill="1" applyBorder="1" applyAlignment="1" applyProtection="1">
      <alignment horizontal="center" vertical="center"/>
      <protection locked="0"/>
    </xf>
    <xf numFmtId="167" fontId="6" fillId="0" borderId="58" xfId="22" applyNumberFormat="1" applyFont="1" applyFill="1" applyBorder="1" applyAlignment="1" applyProtection="1">
      <alignment horizontal="center" vertical="center"/>
      <protection locked="0"/>
    </xf>
    <xf numFmtId="167" fontId="6" fillId="0" borderId="16" xfId="22" applyNumberFormat="1" applyFont="1" applyFill="1" applyBorder="1" applyAlignment="1" applyProtection="1">
      <alignment horizontal="center" vertical="center"/>
      <protection locked="0"/>
    </xf>
    <xf numFmtId="167" fontId="6" fillId="0" borderId="19" xfId="22" applyNumberFormat="1" applyFont="1" applyFill="1" applyBorder="1" applyAlignment="1" applyProtection="1">
      <alignment horizontal="center" vertical="center"/>
      <protection locked="0"/>
    </xf>
    <xf numFmtId="0" fontId="21" fillId="0" borderId="35" xfId="0" applyFont="1" applyBorder="1" applyAlignment="1">
      <alignment horizontal="center" vertical="center"/>
    </xf>
    <xf numFmtId="0" fontId="6" fillId="0" borderId="43" xfId="22" applyFont="1" applyFill="1" applyBorder="1" applyAlignment="1" applyProtection="1">
      <alignment horizontal="center" vertical="center"/>
      <protection locked="0"/>
    </xf>
    <xf numFmtId="0" fontId="6" fillId="0" borderId="58" xfId="22" applyFont="1" applyFill="1" applyBorder="1" applyAlignment="1" applyProtection="1">
      <alignment horizontal="center" vertical="center"/>
      <protection locked="0"/>
    </xf>
    <xf numFmtId="0" fontId="6" fillId="0" borderId="74" xfId="22" applyFont="1" applyFill="1" applyBorder="1" applyAlignment="1" applyProtection="1">
      <alignment horizontal="center" vertical="center"/>
      <protection locked="0"/>
    </xf>
    <xf numFmtId="0" fontId="6" fillId="0" borderId="19" xfId="22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6" fillId="0" borderId="13" xfId="22" applyFont="1" applyFill="1" applyBorder="1" applyProtection="1">
      <alignment/>
      <protection locked="0"/>
    </xf>
    <xf numFmtId="167" fontId="21" fillId="0" borderId="34" xfId="0" applyNumberFormat="1" applyFont="1" applyBorder="1" applyAlignment="1" applyProtection="1">
      <alignment horizontal="center" vertical="center"/>
      <protection locked="0"/>
    </xf>
    <xf numFmtId="0" fontId="6" fillId="0" borderId="16" xfId="22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/>
      <protection locked="0"/>
    </xf>
    <xf numFmtId="0" fontId="6" fillId="0" borderId="34" xfId="22" applyFont="1" applyFill="1" applyBorder="1" applyProtection="1">
      <alignment/>
      <protection locked="0"/>
    </xf>
    <xf numFmtId="167" fontId="6" fillId="0" borderId="55" xfId="22" applyNumberFormat="1" applyFont="1" applyFill="1" applyBorder="1" applyAlignment="1" applyProtection="1">
      <alignment horizontal="center" vertical="center"/>
      <protection locked="0"/>
    </xf>
    <xf numFmtId="167" fontId="6" fillId="0" borderId="31" xfId="22" applyNumberFormat="1" applyFont="1" applyFill="1" applyBorder="1" applyAlignment="1" applyProtection="1">
      <alignment horizontal="center" vertical="center"/>
      <protection locked="0"/>
    </xf>
    <xf numFmtId="167" fontId="6" fillId="0" borderId="32" xfId="22" applyNumberFormat="1" applyFont="1" applyFill="1" applyBorder="1" applyAlignment="1" applyProtection="1">
      <alignment horizontal="center" vertical="center"/>
      <protection locked="0"/>
    </xf>
    <xf numFmtId="167" fontId="6" fillId="0" borderId="33" xfId="22" applyNumberFormat="1" applyFont="1" applyFill="1" applyBorder="1" applyAlignment="1" applyProtection="1">
      <alignment horizontal="center" vertical="center"/>
      <protection locked="0"/>
    </xf>
    <xf numFmtId="0" fontId="6" fillId="0" borderId="31" xfId="22" applyFont="1" applyFill="1" applyBorder="1" applyAlignment="1" applyProtection="1">
      <alignment horizontal="center" vertical="center"/>
      <protection locked="0"/>
    </xf>
    <xf numFmtId="0" fontId="6" fillId="0" borderId="32" xfId="22" applyFont="1" applyFill="1" applyBorder="1" applyAlignment="1" applyProtection="1">
      <alignment horizontal="center" vertical="center"/>
      <protection locked="0"/>
    </xf>
    <xf numFmtId="0" fontId="6" fillId="0" borderId="33" xfId="22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6" fillId="0" borderId="37" xfId="22" applyFont="1" applyFill="1" applyBorder="1" applyProtection="1">
      <alignment/>
      <protection locked="0"/>
    </xf>
    <xf numFmtId="167" fontId="21" fillId="0" borderId="37" xfId="0" applyNumberFormat="1" applyFont="1" applyBorder="1" applyAlignment="1" applyProtection="1">
      <alignment horizontal="center" vertical="center"/>
      <protection locked="0"/>
    </xf>
    <xf numFmtId="0" fontId="21" fillId="0" borderId="56" xfId="0" applyFont="1" applyBorder="1" applyAlignment="1" applyProtection="1">
      <alignment horizontal="center"/>
      <protection locked="0"/>
    </xf>
    <xf numFmtId="164" fontId="9" fillId="0" borderId="45" xfId="22" applyNumberFormat="1" applyFont="1" applyFill="1" applyBorder="1" applyAlignment="1" applyProtection="1">
      <alignment horizontal="center" vertical="center"/>
      <protection/>
    </xf>
    <xf numFmtId="164" fontId="9" fillId="0" borderId="4" xfId="22" applyNumberFormat="1" applyFont="1" applyFill="1" applyBorder="1" applyAlignment="1" applyProtection="1">
      <alignment horizontal="center" vertical="center"/>
      <protection/>
    </xf>
    <xf numFmtId="164" fontId="9" fillId="0" borderId="5" xfId="22" applyNumberFormat="1" applyFont="1" applyFill="1" applyBorder="1" applyAlignment="1" applyProtection="1">
      <alignment horizontal="center" vertical="center"/>
      <protection/>
    </xf>
    <xf numFmtId="3" fontId="9" fillId="0" borderId="4" xfId="22" applyNumberFormat="1" applyFont="1" applyFill="1" applyBorder="1" applyAlignment="1" applyProtection="1">
      <alignment horizontal="center" vertical="center"/>
      <protection/>
    </xf>
    <xf numFmtId="3" fontId="9" fillId="0" borderId="5" xfId="22" applyNumberFormat="1" applyFont="1" applyFill="1" applyBorder="1" applyAlignment="1" applyProtection="1">
      <alignment horizontal="center" vertical="center"/>
      <protection/>
    </xf>
    <xf numFmtId="0" fontId="6" fillId="0" borderId="0" xfId="20" applyFont="1" applyFill="1" applyAlignment="1">
      <alignment horizontal="center"/>
      <protection/>
    </xf>
    <xf numFmtId="167" fontId="21" fillId="0" borderId="35" xfId="0" applyNumberFormat="1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167" fontId="21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167" fontId="21" fillId="0" borderId="34" xfId="0" applyNumberFormat="1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167" fontId="21" fillId="0" borderId="7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167" fontId="21" fillId="0" borderId="3" xfId="0" applyNumberFormat="1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3" fontId="6" fillId="0" borderId="66" xfId="32" applyNumberFormat="1" applyFont="1" applyFill="1" applyBorder="1" applyAlignment="1">
      <alignment horizontal="center" vertical="center"/>
      <protection/>
    </xf>
    <xf numFmtId="3" fontId="6" fillId="0" borderId="16" xfId="32" applyNumberFormat="1" applyFont="1" applyFill="1" applyBorder="1" applyAlignment="1">
      <alignment horizontal="center" vertical="center"/>
      <protection/>
    </xf>
    <xf numFmtId="3" fontId="6" fillId="0" borderId="58" xfId="32" applyNumberFormat="1" applyFont="1" applyFill="1" applyBorder="1" applyAlignment="1">
      <alignment horizontal="center" vertical="center"/>
      <protection/>
    </xf>
    <xf numFmtId="3" fontId="6" fillId="0" borderId="6" xfId="24" applyNumberFormat="1" applyFont="1" applyFill="1" applyBorder="1" applyAlignment="1">
      <alignment horizontal="center" vertical="center"/>
      <protection/>
    </xf>
    <xf numFmtId="3" fontId="6" fillId="0" borderId="2" xfId="24" applyNumberFormat="1" applyFont="1" applyFill="1" applyBorder="1" applyAlignment="1">
      <alignment horizontal="center" vertical="center"/>
      <protection/>
    </xf>
    <xf numFmtId="3" fontId="6" fillId="0" borderId="66" xfId="20" applyNumberFormat="1" applyFont="1" applyFill="1" applyBorder="1" applyAlignment="1">
      <alignment horizontal="center" vertical="center"/>
      <protection/>
    </xf>
    <xf numFmtId="3" fontId="6" fillId="0" borderId="16" xfId="20" applyNumberFormat="1" applyFont="1" applyFill="1" applyBorder="1" applyAlignment="1">
      <alignment horizontal="center" vertical="center"/>
      <protection/>
    </xf>
    <xf numFmtId="3" fontId="6" fillId="0" borderId="58" xfId="20" applyNumberFormat="1" applyFont="1" applyFill="1" applyBorder="1" applyAlignment="1">
      <alignment horizontal="center" vertical="center"/>
      <protection/>
    </xf>
    <xf numFmtId="3" fontId="6" fillId="0" borderId="34" xfId="20" applyNumberFormat="1" applyFont="1" applyFill="1" applyBorder="1" applyAlignment="1">
      <alignment horizontal="center" vertical="center"/>
      <protection/>
    </xf>
    <xf numFmtId="3" fontId="6" fillId="0" borderId="68" xfId="24" applyNumberFormat="1" applyFont="1" applyFill="1" applyBorder="1" applyAlignment="1">
      <alignment horizontal="center" vertical="center"/>
      <protection/>
    </xf>
    <xf numFmtId="3" fontId="6" fillId="0" borderId="32" xfId="24" applyNumberFormat="1" applyFont="1" applyFill="1" applyBorder="1" applyAlignment="1">
      <alignment horizontal="center" vertical="center"/>
      <protection/>
    </xf>
    <xf numFmtId="3" fontId="6" fillId="0" borderId="31" xfId="24" applyNumberFormat="1" applyFont="1" applyFill="1" applyBorder="1" applyAlignment="1">
      <alignment horizontal="center" vertical="center"/>
      <protection/>
    </xf>
    <xf numFmtId="3" fontId="6" fillId="0" borderId="34" xfId="24" applyNumberFormat="1" applyFont="1" applyFill="1" applyBorder="1" applyAlignment="1">
      <alignment horizontal="center" vertical="center"/>
      <protection/>
    </xf>
    <xf numFmtId="3" fontId="6" fillId="0" borderId="68" xfId="21" applyNumberFormat="1" applyFont="1" applyFill="1" applyBorder="1" applyAlignment="1">
      <alignment horizontal="center" vertical="center"/>
      <protection/>
    </xf>
    <xf numFmtId="3" fontId="6" fillId="0" borderId="32" xfId="21" applyNumberFormat="1" applyFont="1" applyFill="1" applyBorder="1" applyAlignment="1">
      <alignment horizontal="center" vertical="center"/>
      <protection/>
    </xf>
    <xf numFmtId="3" fontId="6" fillId="0" borderId="31" xfId="21" applyNumberFormat="1" applyFont="1" applyFill="1" applyBorder="1" applyAlignment="1">
      <alignment horizontal="center" vertical="center"/>
      <protection/>
    </xf>
    <xf numFmtId="3" fontId="6" fillId="0" borderId="34" xfId="21" applyNumberFormat="1" applyFont="1" applyFill="1" applyBorder="1" applyAlignment="1">
      <alignment horizontal="center" vertical="center"/>
      <protection/>
    </xf>
    <xf numFmtId="3" fontId="6" fillId="0" borderId="68" xfId="22" applyNumberFormat="1" applyFont="1" applyFill="1" applyBorder="1" applyAlignment="1">
      <alignment horizontal="center" vertical="center"/>
      <protection/>
    </xf>
    <xf numFmtId="3" fontId="6" fillId="0" borderId="32" xfId="22" applyNumberFormat="1" applyFont="1" applyFill="1" applyBorder="1" applyAlignment="1">
      <alignment horizontal="center" vertical="center"/>
      <protection/>
    </xf>
    <xf numFmtId="3" fontId="6" fillId="0" borderId="31" xfId="22" applyNumberFormat="1" applyFont="1" applyFill="1" applyBorder="1" applyAlignment="1">
      <alignment horizontal="center" vertical="center"/>
      <protection/>
    </xf>
    <xf numFmtId="3" fontId="6" fillId="0" borderId="34" xfId="22" applyNumberFormat="1" applyFont="1" applyFill="1" applyBorder="1" applyAlignment="1">
      <alignment horizontal="center" vertical="center"/>
      <protection/>
    </xf>
    <xf numFmtId="3" fontId="6" fillId="0" borderId="70" xfId="24" applyNumberFormat="1" applyFont="1" applyFill="1" applyBorder="1" applyAlignment="1">
      <alignment horizontal="center" vertical="center"/>
      <protection/>
    </xf>
    <xf numFmtId="3" fontId="6" fillId="0" borderId="61" xfId="24" applyNumberFormat="1" applyFont="1" applyFill="1" applyBorder="1" applyAlignment="1">
      <alignment horizontal="center" vertical="center"/>
      <protection/>
    </xf>
    <xf numFmtId="3" fontId="6" fillId="0" borderId="79" xfId="24" applyNumberFormat="1" applyFont="1" applyFill="1" applyBorder="1" applyAlignment="1">
      <alignment horizontal="center" vertical="center"/>
      <protection/>
    </xf>
    <xf numFmtId="3" fontId="6" fillId="0" borderId="56" xfId="24" applyNumberFormat="1" applyFont="1" applyFill="1" applyBorder="1" applyAlignment="1">
      <alignment horizontal="center" vertical="center"/>
      <protection/>
    </xf>
    <xf numFmtId="3" fontId="6" fillId="0" borderId="64" xfId="24" applyNumberFormat="1" applyFont="1" applyFill="1" applyBorder="1" applyAlignment="1">
      <alignment horizontal="center" vertical="center"/>
      <protection/>
    </xf>
    <xf numFmtId="3" fontId="6" fillId="0" borderId="4" xfId="24" applyNumberFormat="1" applyFont="1" applyFill="1" applyBorder="1" applyAlignment="1">
      <alignment horizontal="center" vertical="center"/>
      <protection/>
    </xf>
    <xf numFmtId="3" fontId="6" fillId="0" borderId="3" xfId="24" applyNumberFormat="1" applyFont="1" applyFill="1" applyBorder="1" applyAlignment="1">
      <alignment horizontal="center" vertical="center"/>
      <protection/>
    </xf>
    <xf numFmtId="0" fontId="22" fillId="0" borderId="0" xfId="32" applyFont="1" applyFill="1" applyBorder="1" applyAlignment="1">
      <alignment vertical="center"/>
      <protection/>
    </xf>
    <xf numFmtId="0" fontId="23" fillId="0" borderId="0" xfId="0" applyFont="1" applyAlignment="1">
      <alignment vertical="center"/>
    </xf>
    <xf numFmtId="0" fontId="22" fillId="0" borderId="69" xfId="32" applyFont="1" applyFill="1" applyBorder="1" applyAlignment="1">
      <alignment horizontal="left" vertical="center" wrapText="1"/>
      <protection/>
    </xf>
    <xf numFmtId="0" fontId="22" fillId="0" borderId="60" xfId="32" applyFont="1" applyFill="1" applyBorder="1" applyAlignment="1">
      <alignment horizontal="left" vertical="center" wrapText="1"/>
      <protection/>
    </xf>
    <xf numFmtId="0" fontId="24" fillId="0" borderId="0" xfId="32" applyFont="1" applyFill="1" applyAlignment="1">
      <alignment horizontal="center"/>
      <protection/>
    </xf>
    <xf numFmtId="0" fontId="24" fillId="0" borderId="0" xfId="32" applyFont="1" applyFill="1" applyAlignment="1">
      <alignment horizontal="right" vertical="center"/>
      <protection/>
    </xf>
    <xf numFmtId="0" fontId="24" fillId="0" borderId="0" xfId="32" applyFont="1" applyFill="1" applyBorder="1">
      <alignment/>
      <protection/>
    </xf>
    <xf numFmtId="0" fontId="24" fillId="0" borderId="0" xfId="32" applyFont="1" applyFill="1">
      <alignment/>
      <protection/>
    </xf>
    <xf numFmtId="0" fontId="22" fillId="0" borderId="64" xfId="32" applyFont="1" applyFill="1" applyBorder="1" applyAlignment="1">
      <alignment horizontal="center" vertical="center" textRotation="90"/>
      <protection/>
    </xf>
    <xf numFmtId="0" fontId="22" fillId="0" borderId="4" xfId="32" applyFont="1" applyFill="1" applyBorder="1" applyAlignment="1">
      <alignment horizontal="center" vertical="center" textRotation="90" wrapText="1"/>
      <protection/>
    </xf>
    <xf numFmtId="0" fontId="22" fillId="0" borderId="4" xfId="32" applyFont="1" applyFill="1" applyBorder="1" applyAlignment="1">
      <alignment horizontal="center" vertical="center" textRotation="90"/>
      <protection/>
    </xf>
    <xf numFmtId="0" fontId="22" fillId="0" borderId="3" xfId="32" applyFont="1" applyFill="1" applyBorder="1" applyAlignment="1">
      <alignment horizontal="center" vertical="center" textRotation="90" wrapText="1"/>
      <protection/>
    </xf>
    <xf numFmtId="0" fontId="22" fillId="0" borderId="6" xfId="32" applyFont="1" applyFill="1" applyBorder="1" applyAlignment="1">
      <alignment horizontal="center" vertical="center" textRotation="90" wrapText="1"/>
      <protection/>
    </xf>
    <xf numFmtId="0" fontId="22" fillId="0" borderId="6" xfId="32" applyFont="1" applyFill="1" applyBorder="1" applyAlignment="1">
      <alignment horizontal="center" vertical="center" textRotation="90"/>
      <protection/>
    </xf>
    <xf numFmtId="0" fontId="24" fillId="0" borderId="65" xfId="32" applyFont="1" applyFill="1" applyBorder="1" applyAlignment="1">
      <alignment horizontal="center" vertical="center"/>
      <protection/>
    </xf>
    <xf numFmtId="0" fontId="24" fillId="0" borderId="4" xfId="32" applyFont="1" applyFill="1" applyBorder="1" applyAlignment="1">
      <alignment horizontal="center" vertical="center" wrapText="1"/>
      <protection/>
    </xf>
    <xf numFmtId="0" fontId="24" fillId="0" borderId="4" xfId="32" applyFont="1" applyFill="1" applyBorder="1" applyAlignment="1">
      <alignment horizontal="center" vertical="center"/>
      <protection/>
    </xf>
    <xf numFmtId="0" fontId="24" fillId="0" borderId="3" xfId="32" applyFont="1" applyFill="1" applyBorder="1" applyAlignment="1">
      <alignment horizontal="center" vertical="center" wrapText="1"/>
      <protection/>
    </xf>
    <xf numFmtId="0" fontId="24" fillId="0" borderId="6" xfId="32" applyFont="1" applyFill="1" applyBorder="1" applyAlignment="1">
      <alignment horizontal="center" vertical="center" wrapText="1"/>
      <protection/>
    </xf>
    <xf numFmtId="0" fontId="24" fillId="0" borderId="6" xfId="32" applyFont="1" applyFill="1" applyBorder="1" applyAlignment="1">
      <alignment horizontal="center" vertical="center"/>
      <protection/>
    </xf>
    <xf numFmtId="0" fontId="22" fillId="0" borderId="13" xfId="32" applyFont="1" applyFill="1" applyBorder="1" applyAlignment="1">
      <alignment horizontal="center" vertical="center"/>
      <protection/>
    </xf>
    <xf numFmtId="3" fontId="22" fillId="0" borderId="66" xfId="32" applyNumberFormat="1" applyFont="1" applyFill="1" applyBorder="1" applyAlignment="1">
      <alignment horizontal="center" vertical="center"/>
      <protection/>
    </xf>
    <xf numFmtId="3" fontId="22" fillId="0" borderId="16" xfId="32" applyNumberFormat="1" applyFont="1" applyFill="1" applyBorder="1" applyAlignment="1">
      <alignment horizontal="center" vertical="center"/>
      <protection/>
    </xf>
    <xf numFmtId="3" fontId="22" fillId="0" borderId="58" xfId="32" applyNumberFormat="1" applyFont="1" applyFill="1" applyBorder="1" applyAlignment="1">
      <alignment horizontal="center" vertical="center"/>
      <protection/>
    </xf>
    <xf numFmtId="3" fontId="22" fillId="0" borderId="13" xfId="32" applyNumberFormat="1" applyFont="1" applyFill="1" applyBorder="1" applyAlignment="1">
      <alignment horizontal="center" vertical="center"/>
      <protection/>
    </xf>
    <xf numFmtId="3" fontId="24" fillId="0" borderId="13" xfId="32" applyNumberFormat="1" applyFont="1" applyFill="1" applyBorder="1" applyAlignment="1">
      <alignment horizontal="center" vertical="center"/>
      <protection/>
    </xf>
    <xf numFmtId="0" fontId="22" fillId="0" borderId="34" xfId="32" applyFont="1" applyFill="1" applyBorder="1" applyAlignment="1">
      <alignment horizontal="center" vertical="center"/>
      <protection/>
    </xf>
    <xf numFmtId="3" fontId="22" fillId="0" borderId="68" xfId="32" applyNumberFormat="1" applyFont="1" applyFill="1" applyBorder="1" applyAlignment="1">
      <alignment horizontal="center" vertical="center"/>
      <protection/>
    </xf>
    <xf numFmtId="3" fontId="22" fillId="0" borderId="32" xfId="32" applyNumberFormat="1" applyFont="1" applyFill="1" applyBorder="1" applyAlignment="1">
      <alignment horizontal="center" vertical="center"/>
      <protection/>
    </xf>
    <xf numFmtId="3" fontId="22" fillId="0" borderId="31" xfId="32" applyNumberFormat="1" applyFont="1" applyFill="1" applyBorder="1" applyAlignment="1">
      <alignment horizontal="center" vertical="center"/>
      <protection/>
    </xf>
    <xf numFmtId="3" fontId="22" fillId="0" borderId="34" xfId="32" applyNumberFormat="1" applyFont="1" applyFill="1" applyBorder="1" applyAlignment="1">
      <alignment horizontal="center" vertical="center"/>
      <protection/>
    </xf>
    <xf numFmtId="3" fontId="24" fillId="0" borderId="34" xfId="32" applyNumberFormat="1" applyFont="1" applyFill="1" applyBorder="1" applyAlignment="1">
      <alignment horizontal="center" vertical="center"/>
      <protection/>
    </xf>
    <xf numFmtId="0" fontId="22" fillId="0" borderId="56" xfId="32" applyFont="1" applyFill="1" applyBorder="1" applyAlignment="1">
      <alignment horizontal="center" vertical="center"/>
      <protection/>
    </xf>
    <xf numFmtId="0" fontId="22" fillId="0" borderId="60" xfId="32" applyFont="1" applyFill="1" applyBorder="1" applyAlignment="1">
      <alignment vertical="center"/>
      <protection/>
    </xf>
    <xf numFmtId="0" fontId="22" fillId="0" borderId="60" xfId="32" applyFont="1" applyFill="1" applyBorder="1" applyAlignment="1">
      <alignment vertical="center" wrapText="1"/>
      <protection/>
    </xf>
    <xf numFmtId="0" fontId="22" fillId="0" borderId="87" xfId="32" applyFont="1" applyFill="1" applyBorder="1" applyAlignment="1">
      <alignment vertical="center" wrapText="1"/>
      <protection/>
    </xf>
    <xf numFmtId="3" fontId="22" fillId="0" borderId="70" xfId="32" applyNumberFormat="1" applyFont="1" applyFill="1" applyBorder="1" applyAlignment="1">
      <alignment horizontal="center" vertical="center"/>
      <protection/>
    </xf>
    <xf numFmtId="3" fontId="22" fillId="0" borderId="61" xfId="32" applyNumberFormat="1" applyFont="1" applyFill="1" applyBorder="1" applyAlignment="1">
      <alignment horizontal="center" vertical="center"/>
      <protection/>
    </xf>
    <xf numFmtId="3" fontId="22" fillId="0" borderId="79" xfId="32" applyNumberFormat="1" applyFont="1" applyFill="1" applyBorder="1" applyAlignment="1">
      <alignment horizontal="center" vertical="center"/>
      <protection/>
    </xf>
    <xf numFmtId="3" fontId="22" fillId="0" borderId="56" xfId="32" applyNumberFormat="1" applyFont="1" applyFill="1" applyBorder="1" applyAlignment="1">
      <alignment horizontal="center" vertical="center"/>
      <protection/>
    </xf>
    <xf numFmtId="0" fontId="24" fillId="0" borderId="19" xfId="32" applyFont="1" applyFill="1" applyBorder="1" applyAlignment="1">
      <alignment horizontal="center" vertical="center"/>
      <protection/>
    </xf>
    <xf numFmtId="0" fontId="24" fillId="0" borderId="33" xfId="32" applyFont="1" applyFill="1" applyBorder="1" applyAlignment="1">
      <alignment horizontal="center" vertical="center"/>
      <protection/>
    </xf>
    <xf numFmtId="0" fontId="24" fillId="0" borderId="62" xfId="32" applyFont="1" applyFill="1" applyBorder="1" applyAlignment="1">
      <alignment horizontal="center" vertical="center"/>
      <protection/>
    </xf>
    <xf numFmtId="0" fontId="22" fillId="0" borderId="6" xfId="32" applyFont="1" applyFill="1" applyBorder="1" applyAlignment="1">
      <alignment horizontal="center" vertical="center"/>
      <protection/>
    </xf>
    <xf numFmtId="3" fontId="22" fillId="0" borderId="4" xfId="32" applyNumberFormat="1" applyFont="1" applyFill="1" applyBorder="1" applyAlignment="1">
      <alignment horizontal="center" vertical="center"/>
      <protection/>
    </xf>
    <xf numFmtId="3" fontId="22" fillId="0" borderId="3" xfId="32" applyNumberFormat="1" applyFont="1" applyFill="1" applyBorder="1" applyAlignment="1">
      <alignment horizontal="center" vertical="center"/>
      <protection/>
    </xf>
    <xf numFmtId="3" fontId="22" fillId="0" borderId="6" xfId="32" applyNumberFormat="1" applyFont="1" applyFill="1" applyBorder="1" applyAlignment="1">
      <alignment horizontal="center" vertical="center"/>
      <protection/>
    </xf>
    <xf numFmtId="0" fontId="24" fillId="0" borderId="5" xfId="32" applyFont="1" applyFill="1" applyBorder="1" applyAlignment="1">
      <alignment horizontal="center" vertical="center"/>
      <protection/>
    </xf>
    <xf numFmtId="0" fontId="22" fillId="0" borderId="49" xfId="32" applyFont="1" applyFill="1" applyBorder="1" applyAlignment="1">
      <alignment vertical="center"/>
      <protection/>
    </xf>
    <xf numFmtId="0" fontId="22" fillId="0" borderId="84" xfId="32" applyFont="1" applyFill="1" applyBorder="1" applyAlignment="1">
      <alignment horizontal="left" vertical="center"/>
      <protection/>
    </xf>
    <xf numFmtId="0" fontId="22" fillId="0" borderId="0" xfId="32" applyFont="1" applyFill="1" applyAlignment="1">
      <alignment vertical="center"/>
      <protection/>
    </xf>
    <xf numFmtId="3" fontId="22" fillId="0" borderId="2" xfId="32" applyNumberFormat="1" applyFont="1" applyFill="1" applyBorder="1" applyAlignment="1">
      <alignment horizontal="center" vertical="center"/>
      <protection/>
    </xf>
    <xf numFmtId="0" fontId="22" fillId="0" borderId="33" xfId="32" applyFont="1" applyFill="1" applyBorder="1" applyAlignment="1">
      <alignment horizontal="left" vertical="center"/>
      <protection/>
    </xf>
    <xf numFmtId="0" fontId="22" fillId="0" borderId="45" xfId="0" applyFont="1" applyBorder="1" applyAlignment="1">
      <alignment vertical="center"/>
    </xf>
    <xf numFmtId="3" fontId="22" fillId="0" borderId="6" xfId="0" applyNumberFormat="1" applyFont="1" applyBorder="1" applyAlignment="1">
      <alignment horizontal="center" vertical="center"/>
    </xf>
    <xf numFmtId="3" fontId="22" fillId="0" borderId="6" xfId="24" applyNumberFormat="1" applyFont="1" applyFill="1" applyBorder="1" applyAlignment="1">
      <alignment horizontal="center" vertical="center"/>
      <protection/>
    </xf>
    <xf numFmtId="0" fontId="22" fillId="0" borderId="5" xfId="32" applyFont="1" applyFill="1" applyBorder="1" applyAlignment="1">
      <alignment horizontal="center" vertical="center"/>
      <protection/>
    </xf>
    <xf numFmtId="0" fontId="24" fillId="0" borderId="0" xfId="31" applyFont="1" applyFill="1" applyBorder="1" applyAlignment="1">
      <alignment horizontal="left" vertical="center" wrapText="1"/>
      <protection/>
    </xf>
    <xf numFmtId="0" fontId="24" fillId="0" borderId="0" xfId="31" applyFont="1" applyFill="1" applyBorder="1" applyAlignment="1">
      <alignment horizontal="center" vertical="center"/>
      <protection/>
    </xf>
    <xf numFmtId="0" fontId="22" fillId="0" borderId="75" xfId="32" applyFont="1" applyFill="1" applyBorder="1" applyAlignment="1">
      <alignment horizontal="center" vertical="center"/>
      <protection/>
    </xf>
    <xf numFmtId="0" fontId="22" fillId="0" borderId="33" xfId="32" applyFont="1" applyFill="1" applyBorder="1" applyAlignment="1">
      <alignment horizontal="center"/>
      <protection/>
    </xf>
    <xf numFmtId="0" fontId="22" fillId="0" borderId="5" xfId="32" applyFont="1" applyFill="1" applyBorder="1" applyAlignment="1">
      <alignment horizontal="center"/>
      <protection/>
    </xf>
    <xf numFmtId="3" fontId="22" fillId="0" borderId="35" xfId="32" applyNumberFormat="1" applyFont="1" applyFill="1" applyBorder="1" applyAlignment="1">
      <alignment horizontal="center" vertical="center"/>
      <protection/>
    </xf>
    <xf numFmtId="0" fontId="22" fillId="0" borderId="19" xfId="32" applyFont="1" applyFill="1" applyBorder="1" applyAlignment="1">
      <alignment horizontal="center" vertical="center"/>
      <protection/>
    </xf>
    <xf numFmtId="0" fontId="22" fillId="0" borderId="33" xfId="32" applyFont="1" applyFill="1" applyBorder="1" applyAlignment="1">
      <alignment horizontal="center" vertical="center"/>
      <protection/>
    </xf>
    <xf numFmtId="0" fontId="22" fillId="0" borderId="62" xfId="32" applyFont="1" applyFill="1" applyBorder="1" applyAlignment="1">
      <alignment horizontal="center" vertical="center"/>
      <protection/>
    </xf>
    <xf numFmtId="0" fontId="6" fillId="0" borderId="84" xfId="32" applyFont="1" applyFill="1" applyBorder="1" applyAlignment="1">
      <alignment horizontal="left" vertical="center"/>
      <protection/>
    </xf>
    <xf numFmtId="0" fontId="6" fillId="0" borderId="33" xfId="32" applyFont="1" applyFill="1" applyBorder="1" applyAlignment="1">
      <alignment horizontal="left" vertical="center"/>
      <protection/>
    </xf>
    <xf numFmtId="0" fontId="6" fillId="0" borderId="84" xfId="32" applyFont="1" applyFill="1" applyBorder="1" applyAlignment="1">
      <alignment vertical="center"/>
      <protection/>
    </xf>
    <xf numFmtId="0" fontId="6" fillId="0" borderId="55" xfId="32" applyFont="1" applyFill="1" applyBorder="1" applyAlignment="1">
      <alignment vertical="center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6" xfId="0" applyFont="1" applyBorder="1" applyAlignment="1">
      <alignment horizontal="center" vertical="center"/>
    </xf>
    <xf numFmtId="0" fontId="6" fillId="0" borderId="33" xfId="32" applyFont="1" applyFill="1" applyBorder="1" applyAlignment="1">
      <alignment vertical="center"/>
      <protection/>
    </xf>
    <xf numFmtId="0" fontId="6" fillId="0" borderId="76" xfId="32" applyFont="1" applyFill="1" applyBorder="1" applyAlignment="1">
      <alignment horizontal="center" vertical="center"/>
      <protection/>
    </xf>
    <xf numFmtId="0" fontId="6" fillId="0" borderId="35" xfId="32" applyFont="1" applyFill="1" applyBorder="1" applyAlignment="1">
      <alignment horizontal="center" vertical="center"/>
      <protection/>
    </xf>
    <xf numFmtId="0" fontId="6" fillId="0" borderId="55" xfId="32" applyFont="1" applyFill="1" applyBorder="1" applyAlignment="1">
      <alignment horizontal="center" vertical="center"/>
      <protection/>
    </xf>
    <xf numFmtId="0" fontId="6" fillId="0" borderId="34" xfId="32" applyFont="1" applyFill="1" applyBorder="1" applyAlignment="1">
      <alignment horizontal="center" vertical="center"/>
      <protection/>
    </xf>
    <xf numFmtId="0" fontId="6" fillId="0" borderId="33" xfId="32" applyFont="1" applyFill="1" applyBorder="1" applyAlignment="1">
      <alignment horizontal="center" vertical="center"/>
      <protection/>
    </xf>
    <xf numFmtId="0" fontId="6" fillId="0" borderId="43" xfId="32" applyFont="1" applyFill="1" applyBorder="1" applyAlignment="1">
      <alignment horizontal="center" vertical="center"/>
      <protection/>
    </xf>
    <xf numFmtId="0" fontId="6" fillId="0" borderId="0" xfId="32" applyFont="1" applyFill="1" applyBorder="1" applyAlignment="1">
      <alignment horizontal="center" vertical="center"/>
      <protection/>
    </xf>
    <xf numFmtId="0" fontId="6" fillId="0" borderId="56" xfId="32" applyFont="1" applyFill="1" applyBorder="1" applyAlignment="1">
      <alignment horizontal="center" vertical="center"/>
      <protection/>
    </xf>
    <xf numFmtId="0" fontId="6" fillId="0" borderId="13" xfId="32" applyFont="1" applyFill="1" applyBorder="1" applyAlignment="1">
      <alignment horizontal="center" vertical="center"/>
      <protection/>
    </xf>
    <xf numFmtId="0" fontId="9" fillId="0" borderId="45" xfId="0" applyFont="1" applyBorder="1" applyAlignment="1">
      <alignment horizontal="center" vertical="center"/>
    </xf>
    <xf numFmtId="0" fontId="6" fillId="0" borderId="54" xfId="32" applyFont="1" applyFill="1" applyBorder="1" applyAlignment="1">
      <alignment horizontal="center" vertical="center"/>
      <protection/>
    </xf>
    <xf numFmtId="0" fontId="9" fillId="0" borderId="49" xfId="0" applyFont="1" applyBorder="1" applyAlignment="1">
      <alignment horizontal="center" vertical="center"/>
    </xf>
    <xf numFmtId="0" fontId="9" fillId="0" borderId="35" xfId="32" applyFont="1" applyFill="1" applyBorder="1" applyAlignment="1">
      <alignment horizontal="center" vertical="center"/>
      <protection/>
    </xf>
    <xf numFmtId="0" fontId="9" fillId="0" borderId="34" xfId="32" applyFont="1" applyFill="1" applyBorder="1" applyAlignment="1">
      <alignment horizontal="center" vertical="center"/>
      <protection/>
    </xf>
    <xf numFmtId="0" fontId="9" fillId="0" borderId="56" xfId="32" applyFont="1" applyFill="1" applyBorder="1" applyAlignment="1">
      <alignment horizontal="center" vertical="center"/>
      <protection/>
    </xf>
    <xf numFmtId="0" fontId="9" fillId="0" borderId="6" xfId="32" applyFont="1" applyFill="1" applyBorder="1" applyAlignment="1">
      <alignment horizontal="center" vertical="center"/>
      <protection/>
    </xf>
    <xf numFmtId="0" fontId="9" fillId="0" borderId="45" xfId="32" applyFont="1" applyFill="1" applyBorder="1" applyAlignment="1">
      <alignment horizontal="center" vertical="center"/>
      <protection/>
    </xf>
    <xf numFmtId="0" fontId="9" fillId="0" borderId="5" xfId="32" applyFont="1" applyFill="1" applyBorder="1" applyAlignment="1">
      <alignment horizontal="center" vertical="center"/>
      <protection/>
    </xf>
    <xf numFmtId="0" fontId="6" fillId="0" borderId="74" xfId="30" applyNumberFormat="1" applyFont="1" applyFill="1" applyBorder="1" applyAlignment="1">
      <alignment horizontal="center" vertical="center"/>
      <protection/>
    </xf>
    <xf numFmtId="0" fontId="6" fillId="0" borderId="49" xfId="0" applyFont="1" applyFill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9" fillId="0" borderId="49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9" fillId="0" borderId="1" xfId="21" applyFont="1" applyFill="1" applyBorder="1" applyAlignment="1">
      <alignment horizontal="center" vertical="center"/>
      <protection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9" fillId="0" borderId="0" xfId="21" applyFont="1" applyFill="1" applyAlignment="1">
      <alignment vertical="center"/>
      <protection/>
    </xf>
    <xf numFmtId="0" fontId="9" fillId="0" borderId="0" xfId="0" applyFont="1" applyAlignment="1">
      <alignment vertical="center"/>
    </xf>
    <xf numFmtId="0" fontId="6" fillId="0" borderId="38" xfId="21" applyFont="1" applyFill="1" applyBorder="1" applyAlignment="1">
      <alignment vertical="center"/>
      <protection/>
    </xf>
    <xf numFmtId="0" fontId="9" fillId="0" borderId="1" xfId="20" applyFont="1" applyFill="1" applyBorder="1" applyAlignment="1">
      <alignment vertical="center" wrapText="1"/>
      <protection/>
    </xf>
    <xf numFmtId="0" fontId="6" fillId="0" borderId="2" xfId="0" applyFont="1" applyBorder="1" applyAlignment="1">
      <alignment vertical="center" wrapText="1"/>
    </xf>
    <xf numFmtId="0" fontId="9" fillId="0" borderId="1" xfId="20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9" fillId="0" borderId="0" xfId="20" applyFont="1" applyFill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9" fillId="0" borderId="49" xfId="20" applyFont="1" applyFill="1" applyBorder="1" applyAlignment="1">
      <alignment horizontal="center" vertical="center" shrinkToFit="1"/>
      <protection/>
    </xf>
    <xf numFmtId="0" fontId="9" fillId="0" borderId="30" xfId="20" applyFont="1" applyFill="1" applyBorder="1" applyAlignment="1">
      <alignment horizontal="center" vertical="center" shrinkToFit="1"/>
      <protection/>
    </xf>
    <xf numFmtId="0" fontId="6" fillId="0" borderId="0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7" fillId="0" borderId="0" xfId="20" applyFont="1" applyFill="1" applyAlignment="1">
      <alignment horizontal="center"/>
      <protection/>
    </xf>
    <xf numFmtId="0" fontId="6" fillId="0" borderId="3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9" fillId="0" borderId="1" xfId="21" applyFont="1" applyFill="1" applyBorder="1" applyAlignment="1">
      <alignment horizontal="left" vertical="center" wrapText="1"/>
      <protection/>
    </xf>
    <xf numFmtId="0" fontId="6" fillId="0" borderId="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9" fillId="0" borderId="49" xfId="27" applyFont="1" applyFill="1" applyBorder="1" applyAlignment="1">
      <alignment horizontal="center" vertical="center"/>
      <protection/>
    </xf>
    <xf numFmtId="0" fontId="9" fillId="0" borderId="30" xfId="27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9" fillId="0" borderId="1" xfId="27" applyFont="1" applyFill="1" applyBorder="1" applyAlignment="1">
      <alignment vertical="center" wrapText="1"/>
      <protection/>
    </xf>
    <xf numFmtId="0" fontId="6" fillId="0" borderId="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0" xfId="27" applyFont="1" applyFill="1" applyAlignment="1">
      <alignment vertical="center"/>
      <protection/>
    </xf>
    <xf numFmtId="0" fontId="6" fillId="0" borderId="0" xfId="0" applyFont="1" applyAlignment="1">
      <alignment vertical="center"/>
    </xf>
    <xf numFmtId="0" fontId="9" fillId="0" borderId="0" xfId="27" applyFont="1" applyFill="1" applyAlignment="1">
      <alignment vertical="center"/>
      <protection/>
    </xf>
    <xf numFmtId="0" fontId="6" fillId="0" borderId="38" xfId="27" applyFont="1" applyFill="1" applyBorder="1" applyAlignment="1">
      <alignment vertical="center"/>
      <protection/>
    </xf>
    <xf numFmtId="0" fontId="6" fillId="0" borderId="0" xfId="20" applyFont="1" applyFill="1" applyAlignment="1">
      <alignment horizontal="center"/>
      <protection/>
    </xf>
    <xf numFmtId="0" fontId="9" fillId="0" borderId="50" xfId="20" applyFont="1" applyFill="1" applyBorder="1" applyAlignment="1">
      <alignment horizontal="center" vertical="center"/>
      <protection/>
    </xf>
    <xf numFmtId="0" fontId="9" fillId="0" borderId="49" xfId="20" applyFont="1" applyFill="1" applyBorder="1" applyAlignment="1">
      <alignment horizontal="center" vertical="center"/>
      <protection/>
    </xf>
    <xf numFmtId="0" fontId="9" fillId="0" borderId="30" xfId="20" applyFont="1" applyFill="1" applyBorder="1" applyAlignment="1">
      <alignment horizontal="center" vertical="center"/>
      <protection/>
    </xf>
    <xf numFmtId="0" fontId="6" fillId="0" borderId="89" xfId="0" applyFont="1" applyFill="1" applyBorder="1" applyAlignment="1">
      <alignment horizontal="center" vertical="center"/>
    </xf>
    <xf numFmtId="0" fontId="12" fillId="0" borderId="1" xfId="28" applyFont="1" applyFill="1" applyBorder="1" applyAlignment="1">
      <alignment horizontal="center" vertical="center"/>
      <protection/>
    </xf>
    <xf numFmtId="0" fontId="12" fillId="0" borderId="0" xfId="28" applyFont="1" applyFill="1" applyAlignment="1">
      <alignment horizontal="left"/>
      <protection/>
    </xf>
    <xf numFmtId="0" fontId="12" fillId="0" borderId="1" xfId="28" applyFont="1" applyFill="1" applyBorder="1" applyAlignment="1">
      <alignment horizontal="left" vertical="center" wrapText="1"/>
      <protection/>
    </xf>
    <xf numFmtId="0" fontId="12" fillId="0" borderId="2" xfId="28" applyFont="1" applyFill="1" applyBorder="1" applyAlignment="1">
      <alignment horizontal="left" vertical="center" wrapText="1"/>
      <protection/>
    </xf>
    <xf numFmtId="0" fontId="12" fillId="0" borderId="7" xfId="28" applyFont="1" applyFill="1" applyBorder="1" applyAlignment="1">
      <alignment horizontal="left" vertical="center" wrapText="1"/>
      <protection/>
    </xf>
    <xf numFmtId="0" fontId="7" fillId="0" borderId="61" xfId="28" applyFont="1" applyFill="1" applyBorder="1" applyAlignment="1">
      <alignment horizontal="center" vertical="center"/>
      <protection/>
    </xf>
    <xf numFmtId="0" fontId="7" fillId="0" borderId="23" xfId="28" applyFont="1" applyFill="1" applyBorder="1" applyAlignment="1">
      <alignment horizontal="center" vertical="center"/>
      <protection/>
    </xf>
    <xf numFmtId="0" fontId="7" fillId="0" borderId="16" xfId="28" applyFont="1" applyFill="1" applyBorder="1" applyAlignment="1">
      <alignment horizontal="center" vertical="center"/>
      <protection/>
    </xf>
    <xf numFmtId="0" fontId="9" fillId="0" borderId="50" xfId="28" applyFont="1" applyFill="1" applyBorder="1" applyAlignment="1">
      <alignment horizontal="center" vertical="center"/>
      <protection/>
    </xf>
    <xf numFmtId="0" fontId="9" fillId="0" borderId="49" xfId="28" applyFont="1" applyFill="1" applyBorder="1" applyAlignment="1">
      <alignment horizontal="center" vertical="center"/>
      <protection/>
    </xf>
    <xf numFmtId="0" fontId="9" fillId="0" borderId="30" xfId="28" applyFont="1" applyFill="1" applyBorder="1" applyAlignment="1">
      <alignment horizontal="center" vertical="center"/>
      <protection/>
    </xf>
    <xf numFmtId="0" fontId="6" fillId="0" borderId="8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56" xfId="28" applyFont="1" applyFill="1" applyBorder="1" applyAlignment="1">
      <alignment horizontal="center" vertical="center"/>
      <protection/>
    </xf>
    <xf numFmtId="0" fontId="7" fillId="0" borderId="2" xfId="28" applyFont="1" applyFill="1" applyBorder="1" applyAlignment="1">
      <alignment horizontal="center" vertical="center"/>
      <protection/>
    </xf>
    <xf numFmtId="0" fontId="7" fillId="0" borderId="13" xfId="28" applyFont="1" applyFill="1" applyBorder="1" applyAlignment="1">
      <alignment horizontal="center" vertical="center"/>
      <protection/>
    </xf>
    <xf numFmtId="0" fontId="7" fillId="0" borderId="62" xfId="28" applyFont="1" applyFill="1" applyBorder="1" applyAlignment="1">
      <alignment horizontal="center" vertical="center"/>
      <protection/>
    </xf>
    <xf numFmtId="0" fontId="7" fillId="0" borderId="24" xfId="28" applyFont="1" applyFill="1" applyBorder="1" applyAlignment="1">
      <alignment horizontal="center" vertical="center"/>
      <protection/>
    </xf>
    <xf numFmtId="0" fontId="7" fillId="0" borderId="19" xfId="28" applyFont="1" applyFill="1" applyBorder="1" applyAlignment="1">
      <alignment horizontal="center" vertical="center"/>
      <protection/>
    </xf>
    <xf numFmtId="0" fontId="9" fillId="0" borderId="1" xfId="22" applyFont="1" applyFill="1" applyBorder="1" applyAlignment="1" applyProtection="1">
      <alignment horizontal="center" vertical="center"/>
      <protection locked="0"/>
    </xf>
    <xf numFmtId="0" fontId="9" fillId="0" borderId="5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" xfId="21" applyFont="1" applyFill="1" applyBorder="1" applyAlignment="1">
      <alignment vertical="center" wrapText="1"/>
      <protection/>
    </xf>
    <xf numFmtId="0" fontId="9" fillId="0" borderId="49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22" applyFont="1" applyFill="1" applyAlignment="1" applyProtection="1">
      <alignment vertical="center"/>
      <protection locked="0"/>
    </xf>
    <xf numFmtId="0" fontId="6" fillId="0" borderId="0" xfId="22" applyFont="1" applyFill="1" applyAlignment="1" applyProtection="1">
      <alignment horizontal="center"/>
      <protection locked="0"/>
    </xf>
    <xf numFmtId="0" fontId="6" fillId="0" borderId="55" xfId="22" applyFont="1" applyFill="1" applyBorder="1" applyAlignment="1" applyProtection="1">
      <alignment horizontal="center" vertical="center"/>
      <protection locked="0"/>
    </xf>
    <xf numFmtId="0" fontId="6" fillId="0" borderId="0" xfId="22" applyFont="1" applyFill="1" applyBorder="1" applyAlignment="1" applyProtection="1">
      <alignment horizontal="center" vertical="center"/>
      <protection locked="0"/>
    </xf>
    <xf numFmtId="0" fontId="6" fillId="0" borderId="24" xfId="22" applyFont="1" applyFill="1" applyBorder="1" applyAlignment="1" applyProtection="1">
      <alignment horizontal="center" vertical="center"/>
      <protection locked="0"/>
    </xf>
    <xf numFmtId="0" fontId="9" fillId="0" borderId="49" xfId="22" applyFont="1" applyFill="1" applyBorder="1" applyAlignment="1" applyProtection="1">
      <alignment horizontal="center" vertical="center"/>
      <protection locked="0"/>
    </xf>
    <xf numFmtId="0" fontId="9" fillId="0" borderId="30" xfId="22" applyFont="1" applyFill="1" applyBorder="1" applyAlignment="1" applyProtection="1">
      <alignment horizontal="center" vertical="center"/>
      <protection locked="0"/>
    </xf>
    <xf numFmtId="0" fontId="9" fillId="0" borderId="0" xfId="22" applyFont="1" applyFill="1" applyAlignment="1" applyProtection="1">
      <alignment vertical="center"/>
      <protection locked="0"/>
    </xf>
    <xf numFmtId="0" fontId="6" fillId="0" borderId="38" xfId="22" applyFont="1" applyFill="1" applyBorder="1" applyAlignment="1" applyProtection="1">
      <alignment vertical="center"/>
      <protection locked="0"/>
    </xf>
    <xf numFmtId="0" fontId="7" fillId="0" borderId="0" xfId="28" applyFont="1" applyFill="1" applyAlignment="1">
      <alignment horizontal="right"/>
      <protection/>
    </xf>
    <xf numFmtId="0" fontId="7" fillId="0" borderId="51" xfId="28" applyFont="1" applyFill="1" applyBorder="1" applyAlignment="1">
      <alignment horizontal="center"/>
      <protection/>
    </xf>
    <xf numFmtId="0" fontId="7" fillId="0" borderId="90" xfId="28" applyFont="1" applyFill="1" applyBorder="1" applyAlignment="1">
      <alignment horizontal="center"/>
      <protection/>
    </xf>
    <xf numFmtId="0" fontId="9" fillId="0" borderId="49" xfId="28" applyFont="1" applyFill="1" applyBorder="1" applyAlignment="1">
      <alignment horizontal="center"/>
      <protection/>
    </xf>
    <xf numFmtId="0" fontId="9" fillId="0" borderId="30" xfId="28" applyFont="1" applyFill="1" applyBorder="1" applyAlignment="1">
      <alignment horizontal="center"/>
      <protection/>
    </xf>
    <xf numFmtId="0" fontId="9" fillId="0" borderId="1" xfId="28" applyFont="1" applyFill="1" applyBorder="1" applyAlignment="1">
      <alignment horizontal="left" vertical="center" wrapText="1"/>
      <protection/>
    </xf>
    <xf numFmtId="0" fontId="6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0" xfId="28" applyFont="1" applyFill="1" applyAlignment="1">
      <alignment horizontal="center"/>
      <protection/>
    </xf>
    <xf numFmtId="0" fontId="6" fillId="0" borderId="0" xfId="28" applyFont="1" applyFill="1" applyAlignment="1">
      <alignment horizontal="center"/>
      <protection/>
    </xf>
    <xf numFmtId="0" fontId="9" fillId="0" borderId="1" xfId="28" applyFont="1" applyFill="1" applyBorder="1" applyAlignment="1">
      <alignment horizontal="center" vertical="center"/>
      <protection/>
    </xf>
    <xf numFmtId="0" fontId="9" fillId="0" borderId="0" xfId="28" applyFont="1" applyFill="1" applyAlignment="1">
      <alignment vertical="center"/>
      <protection/>
    </xf>
    <xf numFmtId="0" fontId="6" fillId="0" borderId="0" xfId="28" applyFont="1" applyFill="1" applyAlignment="1">
      <alignment vertical="center"/>
      <protection/>
    </xf>
    <xf numFmtId="0" fontId="6" fillId="0" borderId="38" xfId="28" applyFont="1" applyFill="1" applyBorder="1" applyAlignment="1">
      <alignment vertical="center"/>
      <protection/>
    </xf>
    <xf numFmtId="0" fontId="9" fillId="0" borderId="91" xfId="25" applyFont="1" applyFill="1" applyBorder="1" applyAlignment="1">
      <alignment horizontal="center" vertical="center"/>
      <protection/>
    </xf>
    <xf numFmtId="0" fontId="9" fillId="0" borderId="45" xfId="25" applyFont="1" applyFill="1" applyBorder="1" applyAlignment="1">
      <alignment horizontal="center" vertical="center"/>
      <protection/>
    </xf>
    <xf numFmtId="0" fontId="9" fillId="0" borderId="5" xfId="25" applyFont="1" applyFill="1" applyBorder="1" applyAlignment="1">
      <alignment horizontal="center" vertical="center"/>
      <protection/>
    </xf>
    <xf numFmtId="0" fontId="6" fillId="0" borderId="91" xfId="25" applyFont="1" applyFill="1" applyBorder="1" applyAlignment="1">
      <alignment horizontal="center" vertical="center"/>
      <protection/>
    </xf>
    <xf numFmtId="0" fontId="6" fillId="0" borderId="45" xfId="25" applyFont="1" applyFill="1" applyBorder="1" applyAlignment="1">
      <alignment horizontal="center" vertical="center"/>
      <protection/>
    </xf>
    <xf numFmtId="0" fontId="6" fillId="0" borderId="5" xfId="25" applyFont="1" applyFill="1" applyBorder="1" applyAlignment="1">
      <alignment horizontal="center" vertical="center"/>
      <protection/>
    </xf>
    <xf numFmtId="0" fontId="9" fillId="0" borderId="1" xfId="25" applyFont="1" applyFill="1" applyBorder="1" applyAlignment="1">
      <alignment horizontal="center" vertical="center"/>
      <protection/>
    </xf>
    <xf numFmtId="0" fontId="6" fillId="0" borderId="24" xfId="25" applyFont="1" applyFill="1" applyBorder="1" applyAlignment="1">
      <alignment horizontal="center" vertical="center"/>
      <protection/>
    </xf>
    <xf numFmtId="0" fontId="6" fillId="0" borderId="1" xfId="25" applyFont="1" applyFill="1" applyBorder="1" applyAlignment="1">
      <alignment horizontal="center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25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25" applyFont="1" applyFill="1" applyAlignment="1">
      <alignment vertical="center"/>
      <protection/>
    </xf>
    <xf numFmtId="0" fontId="9" fillId="0" borderId="0" xfId="25" applyFont="1" applyFill="1" applyAlignment="1">
      <alignment vertical="center"/>
      <protection/>
    </xf>
    <xf numFmtId="0" fontId="18" fillId="0" borderId="0" xfId="20" applyFont="1" applyFill="1" applyBorder="1" applyAlignment="1">
      <alignment horizontal="left"/>
      <protection/>
    </xf>
    <xf numFmtId="0" fontId="6" fillId="0" borderId="0" xfId="25" applyFont="1" applyFill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24" xfId="25" applyFont="1" applyFill="1" applyBorder="1" applyAlignment="1">
      <alignment horizontal="center" vertical="center" wrapText="1"/>
      <protection/>
    </xf>
    <xf numFmtId="0" fontId="6" fillId="0" borderId="24" xfId="0" applyFont="1" applyFill="1" applyBorder="1" applyAlignment="1">
      <alignment horizontal="center" vertical="center" wrapText="1"/>
    </xf>
    <xf numFmtId="0" fontId="9" fillId="0" borderId="1" xfId="25" applyFont="1" applyFill="1" applyBorder="1" applyAlignment="1">
      <alignment horizontal="center" vertical="center" wrapText="1"/>
      <protection/>
    </xf>
    <xf numFmtId="0" fontId="6" fillId="0" borderId="92" xfId="25" applyFont="1" applyFill="1" applyBorder="1" applyAlignment="1">
      <alignment horizontal="center" vertical="center" wrapText="1"/>
      <protection/>
    </xf>
    <xf numFmtId="0" fontId="6" fillId="0" borderId="92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 vertical="center" wrapText="1"/>
    </xf>
    <xf numFmtId="0" fontId="9" fillId="0" borderId="0" xfId="25" applyFont="1" applyFill="1" applyAlignment="1">
      <alignment horizontal="left"/>
      <protection/>
    </xf>
    <xf numFmtId="0" fontId="9" fillId="0" borderId="91" xfId="25" applyFont="1" applyFill="1" applyBorder="1" applyAlignment="1">
      <alignment horizontal="center"/>
      <protection/>
    </xf>
    <xf numFmtId="0" fontId="9" fillId="0" borderId="45" xfId="25" applyFont="1" applyFill="1" applyBorder="1" applyAlignment="1">
      <alignment horizontal="center"/>
      <protection/>
    </xf>
    <xf numFmtId="0" fontId="9" fillId="0" borderId="5" xfId="25" applyFont="1" applyFill="1" applyBorder="1" applyAlignment="1">
      <alignment horizontal="center"/>
      <protection/>
    </xf>
    <xf numFmtId="0" fontId="6" fillId="0" borderId="45" xfId="25" applyFont="1" applyFill="1" applyBorder="1" applyAlignment="1">
      <alignment horizontal="center"/>
      <protection/>
    </xf>
    <xf numFmtId="0" fontId="6" fillId="0" borderId="5" xfId="25" applyFont="1" applyFill="1" applyBorder="1" applyAlignment="1">
      <alignment horizontal="center"/>
      <protection/>
    </xf>
    <xf numFmtId="0" fontId="9" fillId="0" borderId="80" xfId="24" applyFont="1" applyFill="1" applyBorder="1" applyAlignment="1">
      <alignment horizontal="center" vertical="center" wrapText="1"/>
      <protection/>
    </xf>
    <xf numFmtId="0" fontId="6" fillId="0" borderId="25" xfId="0" applyFont="1" applyFill="1" applyBorder="1" applyAlignment="1">
      <alignment horizontal="center" vertical="center" wrapText="1"/>
    </xf>
    <xf numFmtId="0" fontId="9" fillId="0" borderId="93" xfId="24" applyFont="1" applyFill="1" applyBorder="1" applyAlignment="1">
      <alignment horizontal="center" vertical="center" wrapText="1"/>
      <protection/>
    </xf>
    <xf numFmtId="0" fontId="6" fillId="0" borderId="48" xfId="0" applyFont="1" applyFill="1" applyBorder="1" applyAlignment="1">
      <alignment horizontal="center" vertical="center" wrapText="1"/>
    </xf>
    <xf numFmtId="0" fontId="9" fillId="0" borderId="1" xfId="24" applyFont="1" applyFill="1" applyBorder="1" applyAlignment="1">
      <alignment horizontal="center" vertical="center" wrapText="1"/>
      <protection/>
    </xf>
    <xf numFmtId="0" fontId="6" fillId="0" borderId="0" xfId="24" applyFont="1" applyFill="1" applyAlignment="1">
      <alignment horizontal="center"/>
      <protection/>
    </xf>
    <xf numFmtId="0" fontId="9" fillId="0" borderId="0" xfId="24" applyFont="1" applyFill="1" applyAlignment="1">
      <alignment horizontal="left"/>
      <protection/>
    </xf>
    <xf numFmtId="0" fontId="6" fillId="0" borderId="7" xfId="24" applyFont="1" applyFill="1" applyBorder="1" applyAlignment="1">
      <alignment horizontal="center" vertical="center" wrapText="1"/>
      <protection/>
    </xf>
    <xf numFmtId="0" fontId="9" fillId="0" borderId="94" xfId="24" applyFont="1" applyFill="1" applyBorder="1" applyAlignment="1">
      <alignment horizontal="center" vertical="center" wrapText="1"/>
      <protection/>
    </xf>
    <xf numFmtId="0" fontId="6" fillId="0" borderId="73" xfId="0" applyFont="1" applyFill="1" applyBorder="1" applyAlignment="1">
      <alignment horizontal="center" vertical="center" wrapText="1"/>
    </xf>
    <xf numFmtId="49" fontId="9" fillId="0" borderId="80" xfId="24" applyNumberFormat="1" applyFont="1" applyFill="1" applyBorder="1" applyAlignment="1">
      <alignment horizontal="center" vertical="center" wrapText="1"/>
      <protection/>
    </xf>
    <xf numFmtId="0" fontId="9" fillId="0" borderId="38" xfId="0" applyFont="1" applyBorder="1" applyAlignment="1">
      <alignment vertical="center"/>
    </xf>
    <xf numFmtId="0" fontId="9" fillId="0" borderId="91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6" fillId="0" borderId="88" xfId="32" applyFont="1" applyFill="1" applyBorder="1" applyAlignment="1">
      <alignment vertical="center"/>
      <protection/>
    </xf>
    <xf numFmtId="0" fontId="6" fillId="0" borderId="76" xfId="32" applyFont="1" applyFill="1" applyBorder="1" applyAlignment="1">
      <alignment vertical="center"/>
      <protection/>
    </xf>
    <xf numFmtId="0" fontId="0" fillId="0" borderId="76" xfId="0" applyBorder="1" applyAlignment="1">
      <alignment vertical="center"/>
    </xf>
    <xf numFmtId="0" fontId="0" fillId="0" borderId="75" xfId="0" applyBorder="1" applyAlignment="1">
      <alignment vertical="center"/>
    </xf>
    <xf numFmtId="0" fontId="6" fillId="0" borderId="84" xfId="32" applyFont="1" applyFill="1" applyBorder="1" applyAlignment="1">
      <alignment vertical="center"/>
      <protection/>
    </xf>
    <xf numFmtId="0" fontId="0" fillId="0" borderId="55" xfId="0" applyBorder="1" applyAlignment="1">
      <alignment vertical="center"/>
    </xf>
    <xf numFmtId="0" fontId="0" fillId="0" borderId="33" xfId="0" applyBorder="1" applyAlignment="1">
      <alignment vertical="center"/>
    </xf>
    <xf numFmtId="0" fontId="6" fillId="0" borderId="85" xfId="32" applyFont="1" applyFill="1" applyBorder="1" applyAlignment="1">
      <alignment vertical="center"/>
      <protection/>
    </xf>
    <xf numFmtId="0" fontId="0" fillId="0" borderId="54" xfId="0" applyBorder="1" applyAlignment="1">
      <alignment vertical="center"/>
    </xf>
    <xf numFmtId="0" fontId="0" fillId="0" borderId="62" xfId="0" applyBorder="1" applyAlignment="1">
      <alignment vertical="center"/>
    </xf>
    <xf numFmtId="0" fontId="9" fillId="0" borderId="91" xfId="32" applyFont="1" applyFill="1" applyBorder="1" applyAlignment="1">
      <alignment horizontal="center" vertical="center"/>
      <protection/>
    </xf>
    <xf numFmtId="0" fontId="22" fillId="0" borderId="91" xfId="32" applyFont="1" applyFill="1" applyBorder="1" applyAlignment="1">
      <alignment vertical="center"/>
      <protection/>
    </xf>
    <xf numFmtId="0" fontId="24" fillId="0" borderId="45" xfId="24" applyFont="1" applyFill="1" applyBorder="1" applyAlignment="1">
      <alignment vertical="center"/>
      <protection/>
    </xf>
    <xf numFmtId="0" fontId="24" fillId="0" borderId="0" xfId="31" applyFont="1" applyFill="1" applyBorder="1" applyAlignment="1">
      <alignment horizontal="left" vertical="center" wrapText="1"/>
      <protection/>
    </xf>
    <xf numFmtId="0" fontId="22" fillId="0" borderId="91" xfId="32" applyFont="1" applyFill="1" applyBorder="1" applyAlignment="1">
      <alignment horizontal="center" vertical="center"/>
      <protection/>
    </xf>
    <xf numFmtId="0" fontId="23" fillId="0" borderId="45" xfId="0" applyFont="1" applyBorder="1" applyAlignment="1">
      <alignment horizontal="center" vertical="center"/>
    </xf>
    <xf numFmtId="0" fontId="22" fillId="0" borderId="56" xfId="32" applyFont="1" applyFill="1" applyBorder="1" applyAlignment="1">
      <alignment horizontal="center" vertical="center"/>
      <protection/>
    </xf>
    <xf numFmtId="0" fontId="22" fillId="0" borderId="13" xfId="32" applyFont="1" applyFill="1" applyBorder="1" applyAlignment="1">
      <alignment horizontal="center" vertical="center"/>
      <protection/>
    </xf>
    <xf numFmtId="0" fontId="22" fillId="0" borderId="84" xfId="32" applyFont="1" applyFill="1" applyBorder="1" applyAlignment="1">
      <alignment vertical="center"/>
      <protection/>
    </xf>
    <xf numFmtId="0" fontId="25" fillId="0" borderId="33" xfId="0" applyFont="1" applyBorder="1" applyAlignment="1">
      <alignment vertical="center"/>
    </xf>
    <xf numFmtId="0" fontId="22" fillId="0" borderId="71" xfId="32" applyFont="1" applyFill="1" applyBorder="1" applyAlignment="1">
      <alignment horizontal="left" vertical="center" wrapText="1"/>
      <protection/>
    </xf>
    <xf numFmtId="0" fontId="22" fillId="0" borderId="67" xfId="32" applyFont="1" applyFill="1" applyBorder="1" applyAlignment="1">
      <alignment horizontal="left" vertical="center" wrapText="1"/>
      <protection/>
    </xf>
    <xf numFmtId="0" fontId="22" fillId="0" borderId="84" xfId="32" applyFont="1" applyFill="1" applyBorder="1" applyAlignment="1">
      <alignment vertical="center" wrapText="1"/>
      <protection/>
    </xf>
    <xf numFmtId="0" fontId="25" fillId="0" borderId="33" xfId="0" applyFont="1" applyBorder="1" applyAlignment="1">
      <alignment vertical="center" wrapText="1"/>
    </xf>
    <xf numFmtId="0" fontId="22" fillId="0" borderId="59" xfId="32" applyFont="1" applyFill="1" applyBorder="1" applyAlignment="1">
      <alignment horizontal="left" vertical="center" wrapText="1"/>
      <protection/>
    </xf>
    <xf numFmtId="0" fontId="28" fillId="0" borderId="0" xfId="32" applyFont="1" applyFill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0" fontId="26" fillId="0" borderId="0" xfId="32" applyFont="1" applyFill="1" applyBorder="1" applyAlignment="1">
      <alignment vertical="center"/>
      <protection/>
    </xf>
    <xf numFmtId="0" fontId="27" fillId="0" borderId="0" xfId="0" applyFont="1" applyAlignment="1">
      <alignment vertical="center"/>
    </xf>
    <xf numFmtId="0" fontId="22" fillId="0" borderId="50" xfId="32" applyFont="1" applyFill="1" applyBorder="1" applyAlignment="1">
      <alignment horizontal="center" vertical="center"/>
      <protection/>
    </xf>
    <xf numFmtId="0" fontId="23" fillId="0" borderId="4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89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2" fillId="0" borderId="69" xfId="32" applyFont="1" applyFill="1" applyBorder="1" applyAlignment="1">
      <alignment horizontal="left" vertical="center" wrapText="1"/>
      <protection/>
    </xf>
    <xf numFmtId="0" fontId="22" fillId="0" borderId="60" xfId="32" applyFont="1" applyFill="1" applyBorder="1" applyAlignment="1">
      <alignment horizontal="left" vertical="center" wrapText="1"/>
      <protection/>
    </xf>
    <xf numFmtId="0" fontId="22" fillId="0" borderId="84" xfId="32" applyFont="1" applyFill="1" applyBorder="1" applyAlignment="1">
      <alignment horizontal="left" vertical="center" wrapText="1"/>
      <protection/>
    </xf>
    <xf numFmtId="0" fontId="22" fillId="0" borderId="33" xfId="32" applyFont="1" applyFill="1" applyBorder="1" applyAlignment="1">
      <alignment horizontal="left" vertical="center" wrapText="1"/>
      <protection/>
    </xf>
    <xf numFmtId="0" fontId="22" fillId="0" borderId="85" xfId="32" applyFont="1" applyFill="1" applyBorder="1" applyAlignment="1">
      <alignment horizontal="left" vertical="center" wrapText="1"/>
      <protection/>
    </xf>
    <xf numFmtId="0" fontId="22" fillId="0" borderId="81" xfId="32" applyFont="1" applyFill="1" applyBorder="1" applyAlignment="1">
      <alignment horizontal="left" vertical="center" wrapText="1"/>
      <protection/>
    </xf>
    <xf numFmtId="0" fontId="22" fillId="0" borderId="33" xfId="32" applyFont="1" applyFill="1" applyBorder="1" applyAlignment="1">
      <alignment/>
      <protection/>
    </xf>
    <xf numFmtId="0" fontId="22" fillId="0" borderId="19" xfId="32" applyFont="1" applyFill="1" applyBorder="1" applyAlignment="1">
      <alignment horizontal="left" vertical="center" wrapText="1"/>
      <protection/>
    </xf>
    <xf numFmtId="0" fontId="25" fillId="0" borderId="33" xfId="0" applyFont="1" applyBorder="1" applyAlignment="1">
      <alignment horizontal="left" vertical="center" wrapText="1"/>
    </xf>
    <xf numFmtId="0" fontId="22" fillId="0" borderId="84" xfId="32" applyFont="1" applyFill="1" applyBorder="1" applyAlignment="1">
      <alignment horizontal="left" vertical="center"/>
      <protection/>
    </xf>
    <xf numFmtId="0" fontId="25" fillId="0" borderId="33" xfId="0" applyFont="1" applyBorder="1" applyAlignment="1">
      <alignment horizontal="left" vertical="center"/>
    </xf>
    <xf numFmtId="0" fontId="22" fillId="0" borderId="81" xfId="32" applyFont="1" applyFill="1" applyBorder="1" applyAlignment="1">
      <alignment vertical="center" wrapText="1"/>
      <protection/>
    </xf>
    <xf numFmtId="0" fontId="22" fillId="0" borderId="19" xfId="32" applyFont="1" applyFill="1" applyBorder="1" applyAlignment="1">
      <alignment vertical="center" wrapText="1"/>
      <protection/>
    </xf>
    <xf numFmtId="0" fontId="22" fillId="0" borderId="95" xfId="32" applyFont="1" applyFill="1" applyBorder="1" applyAlignment="1">
      <alignment horizontal="left" vertical="center" wrapText="1"/>
      <protection/>
    </xf>
    <xf numFmtId="0" fontId="25" fillId="0" borderId="52" xfId="0" applyFont="1" applyBorder="1" applyAlignment="1">
      <alignment horizontal="left" vertical="center" wrapText="1"/>
    </xf>
    <xf numFmtId="0" fontId="22" fillId="0" borderId="91" xfId="32" applyFont="1" applyFill="1" applyBorder="1" applyAlignment="1">
      <alignment horizontal="center" vertical="center" wrapText="1"/>
      <protection/>
    </xf>
    <xf numFmtId="0" fontId="25" fillId="0" borderId="5" xfId="0" applyFont="1" applyBorder="1" applyAlignment="1">
      <alignment horizontal="center" vertical="center" wrapText="1"/>
    </xf>
    <xf numFmtId="0" fontId="6" fillId="0" borderId="0" xfId="29" applyFont="1" applyFill="1" applyAlignment="1">
      <alignment horizontal="left" wrapText="1"/>
      <protection/>
    </xf>
    <xf numFmtId="0" fontId="6" fillId="0" borderId="0" xfId="29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30" applyFont="1" applyFill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6" fillId="0" borderId="0" xfId="30" applyFont="1" applyFill="1" applyAlignment="1">
      <alignment horizontal="left"/>
      <protection/>
    </xf>
    <xf numFmtId="0" fontId="9" fillId="0" borderId="82" xfId="30" applyFont="1" applyFill="1" applyBorder="1" applyAlignment="1">
      <alignment horizontal="center" vertical="center"/>
      <protection/>
    </xf>
    <xf numFmtId="0" fontId="9" fillId="0" borderId="86" xfId="30" applyFont="1" applyFill="1" applyBorder="1" applyAlignment="1">
      <alignment horizontal="center" vertical="center"/>
      <protection/>
    </xf>
    <xf numFmtId="0" fontId="9" fillId="0" borderId="65" xfId="30" applyFont="1" applyFill="1" applyBorder="1" applyAlignment="1">
      <alignment horizontal="center" vertical="center" wrapText="1"/>
      <protection/>
    </xf>
    <xf numFmtId="0" fontId="9" fillId="0" borderId="46" xfId="30" applyFont="1" applyFill="1" applyBorder="1" applyAlignment="1">
      <alignment horizontal="center" vertical="center" wrapText="1"/>
      <protection/>
    </xf>
    <xf numFmtId="0" fontId="6" fillId="0" borderId="67" xfId="30" applyFont="1" applyFill="1" applyBorder="1" applyAlignment="1">
      <alignment horizontal="left" vertical="center"/>
      <protection/>
    </xf>
    <xf numFmtId="0" fontId="6" fillId="0" borderId="69" xfId="30" applyFont="1" applyFill="1" applyBorder="1" applyAlignment="1">
      <alignment horizontal="left" vertical="center"/>
      <protection/>
    </xf>
    <xf numFmtId="0" fontId="6" fillId="0" borderId="71" xfId="30" applyFont="1" applyFill="1" applyBorder="1" applyAlignment="1">
      <alignment horizontal="left" vertical="center"/>
      <protection/>
    </xf>
  </cellXfs>
  <cellStyles count="2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BA 1 až 24" xfId="20"/>
    <cellStyle name="normálne_Ke1_48" xfId="21"/>
    <cellStyle name="normálne_PD1_48" xfId="22"/>
    <cellStyle name="normálne_Ročná správa 2006 - tabuľky 26 až 43" xfId="23"/>
    <cellStyle name="normálne_SNV23-28" xfId="24"/>
    <cellStyle name="normálne_tabulky-23-28" xfId="25"/>
    <cellStyle name="normální_05-rs-2004-prilohy-1-15" xfId="26"/>
    <cellStyle name="normální_HBU_21-05" xfId="27"/>
    <cellStyle name="normální_HBU_22-05" xfId="28"/>
    <cellStyle name="normální_HBU_26-05" xfId="29"/>
    <cellStyle name="normální_HBU_27-05" xfId="30"/>
    <cellStyle name="normální_Prílohač25N" xfId="31"/>
    <cellStyle name="normální_Ročná správa 2005 - tabuľka 25Nupr" xfId="32"/>
    <cellStyle name="Percent" xfId="33"/>
    <cellStyle name="Followed Hyperlink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celar\dokumenty\Documents%20and%20Settings\schwarzova\Local%20Settings\Temporary%20Internet%20Files\OLK22\HBU_16_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My%20Documents\Moje%20dokumenty\V&#253;ro&#269;n&#225;%20spr&#225;va_06\OB&#218;_SNV\HBU_16_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My%20Documents\Moje%20dokumenty\V&#253;ro&#269;n&#225;%20spr&#225;va\HBU_05\HBU_16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_16"/>
      <sheetName val="BB_16"/>
      <sheetName val="KE_16"/>
      <sheetName val="PD_16"/>
      <sheetName val="SNV_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_16"/>
      <sheetName val="BB_16"/>
      <sheetName val="KE_16"/>
      <sheetName val="PD_16"/>
      <sheetName val="SNV_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_16"/>
      <sheetName val="BB_16"/>
      <sheetName val="KE_16"/>
      <sheetName val="PD_16"/>
      <sheetName val="SNV_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3"/>
  <dimension ref="A1:L11"/>
  <sheetViews>
    <sheetView view="pageBreakPreview" zoomScaleSheetLayoutView="100" workbookViewId="0" topLeftCell="A1">
      <selection activeCell="A12" sqref="A12"/>
    </sheetView>
  </sheetViews>
  <sheetFormatPr defaultColWidth="9.140625" defaultRowHeight="12.75"/>
  <cols>
    <col min="1" max="1" width="22.7109375" style="156" customWidth="1"/>
    <col min="2" max="3" width="6.28125" style="156" customWidth="1"/>
    <col min="4" max="6" width="7.57421875" style="156" customWidth="1"/>
    <col min="7" max="11" width="6.28125" style="156" customWidth="1"/>
    <col min="12" max="12" width="16.28125" style="156" customWidth="1"/>
    <col min="13" max="16384" width="9.140625" style="156" customWidth="1"/>
  </cols>
  <sheetData>
    <row r="1" spans="1:12" ht="13.5">
      <c r="A1" s="827" t="s">
        <v>231</v>
      </c>
      <c r="B1" s="827"/>
      <c r="C1" s="827"/>
      <c r="D1" s="827"/>
      <c r="E1" s="827"/>
      <c r="F1" s="827"/>
      <c r="G1" s="827"/>
      <c r="H1" s="827"/>
      <c r="I1" s="827"/>
      <c r="J1" s="827"/>
      <c r="K1" s="833" t="s">
        <v>242</v>
      </c>
      <c r="L1" s="826"/>
    </row>
    <row r="2" spans="1:10" ht="13.5" thickBot="1">
      <c r="A2" s="828" t="s">
        <v>243</v>
      </c>
      <c r="B2" s="828"/>
      <c r="C2" s="828"/>
      <c r="D2" s="828"/>
      <c r="E2" s="828"/>
      <c r="F2" s="828"/>
      <c r="G2" s="828"/>
      <c r="H2" s="828"/>
      <c r="I2" s="828"/>
      <c r="J2" s="828"/>
    </row>
    <row r="3" spans="1:12" ht="12.75">
      <c r="A3" s="821" t="s">
        <v>233</v>
      </c>
      <c r="B3" s="829" t="s">
        <v>5</v>
      </c>
      <c r="C3" s="829"/>
      <c r="D3" s="829"/>
      <c r="E3" s="829"/>
      <c r="F3" s="830"/>
      <c r="G3" s="829" t="s">
        <v>0</v>
      </c>
      <c r="H3" s="829"/>
      <c r="I3" s="829"/>
      <c r="J3" s="829"/>
      <c r="K3" s="830"/>
      <c r="L3" s="823" t="s">
        <v>2</v>
      </c>
    </row>
    <row r="4" spans="1:12" ht="13.5" thickBot="1">
      <c r="A4" s="822"/>
      <c r="B4" s="831"/>
      <c r="C4" s="831"/>
      <c r="D4" s="831"/>
      <c r="E4" s="831"/>
      <c r="F4" s="832"/>
      <c r="G4" s="831"/>
      <c r="H4" s="831"/>
      <c r="I4" s="831"/>
      <c r="J4" s="831"/>
      <c r="K4" s="832"/>
      <c r="L4" s="824"/>
    </row>
    <row r="5" spans="1:12" ht="15" customHeight="1" thickBot="1">
      <c r="A5" s="814"/>
      <c r="B5" s="157">
        <v>2003</v>
      </c>
      <c r="C5" s="158">
        <v>2004</v>
      </c>
      <c r="D5" s="159">
        <v>2005</v>
      </c>
      <c r="E5" s="160">
        <v>2006</v>
      </c>
      <c r="F5" s="161">
        <v>2007</v>
      </c>
      <c r="G5" s="157">
        <v>2003</v>
      </c>
      <c r="H5" s="158">
        <v>2004</v>
      </c>
      <c r="I5" s="159">
        <v>2005</v>
      </c>
      <c r="J5" s="160">
        <v>2006</v>
      </c>
      <c r="K5" s="161">
        <v>2007</v>
      </c>
      <c r="L5" s="825"/>
    </row>
    <row r="6" spans="1:12" ht="13.5" thickBot="1">
      <c r="A6" s="162" t="s">
        <v>11</v>
      </c>
      <c r="B6" s="163">
        <v>1554.7</v>
      </c>
      <c r="C6" s="164">
        <v>1376.2</v>
      </c>
      <c r="D6" s="165">
        <v>1486.3</v>
      </c>
      <c r="E6" s="166">
        <v>1739.4</v>
      </c>
      <c r="F6" s="167">
        <v>1816.7</v>
      </c>
      <c r="G6" s="168">
        <v>21</v>
      </c>
      <c r="H6" s="169">
        <v>20</v>
      </c>
      <c r="I6" s="170">
        <v>25</v>
      </c>
      <c r="J6" s="171">
        <v>21</v>
      </c>
      <c r="K6" s="172">
        <v>24</v>
      </c>
      <c r="L6" s="173"/>
    </row>
    <row r="7" spans="1:12" ht="18.75" customHeight="1" thickBot="1">
      <c r="A7" s="174" t="s">
        <v>6</v>
      </c>
      <c r="B7" s="175">
        <v>1554.7</v>
      </c>
      <c r="C7" s="176">
        <v>1376.2</v>
      </c>
      <c r="D7" s="176">
        <v>1486.3</v>
      </c>
      <c r="E7" s="177">
        <v>1739.4</v>
      </c>
      <c r="F7" s="178">
        <v>1816.7</v>
      </c>
      <c r="G7" s="179">
        <v>21</v>
      </c>
      <c r="H7" s="180">
        <v>20</v>
      </c>
      <c r="I7" s="180">
        <v>25</v>
      </c>
      <c r="J7" s="181">
        <v>21</v>
      </c>
      <c r="K7" s="161">
        <v>24</v>
      </c>
      <c r="L7" s="182"/>
    </row>
    <row r="8" spans="1:11" ht="12.75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</row>
    <row r="11" ht="12.75">
      <c r="C11" s="184"/>
    </row>
    <row r="19" ht="20.25" customHeight="1"/>
  </sheetData>
  <mergeCells count="7">
    <mergeCell ref="B3:F4"/>
    <mergeCell ref="G3:K4"/>
    <mergeCell ref="K1:L1"/>
    <mergeCell ref="A1:J1"/>
    <mergeCell ref="A2:J2"/>
    <mergeCell ref="L3:L5"/>
    <mergeCell ref="A3:A5"/>
  </mergeCells>
  <printOptions horizontalCentered="1" verticalCentered="1"/>
  <pageMargins left="0.3937007874015748" right="0.3937007874015748" top="0.5118110236220472" bottom="0.5118110236220472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árok10"/>
  <dimension ref="A1:N14"/>
  <sheetViews>
    <sheetView view="pageBreakPreview" zoomScaleSheetLayoutView="100" workbookViewId="0" topLeftCell="A1">
      <selection activeCell="M1" sqref="M1:N1"/>
    </sheetView>
  </sheetViews>
  <sheetFormatPr defaultColWidth="9.140625" defaultRowHeight="12.75"/>
  <cols>
    <col min="1" max="1" width="9.140625" style="498" customWidth="1"/>
    <col min="2" max="2" width="7.57421875" style="498" customWidth="1"/>
    <col min="3" max="3" width="9.140625" style="498" customWidth="1"/>
    <col min="4" max="4" width="7.28125" style="498" customWidth="1"/>
    <col min="5" max="5" width="9.140625" style="498" customWidth="1"/>
    <col min="6" max="6" width="6.28125" style="498" customWidth="1"/>
    <col min="7" max="7" width="9.140625" style="498" customWidth="1"/>
    <col min="8" max="8" width="11.140625" style="498" customWidth="1"/>
    <col min="9" max="9" width="10.7109375" style="498" customWidth="1"/>
    <col min="10" max="10" width="8.7109375" style="498" customWidth="1"/>
    <col min="11" max="11" width="9.140625" style="498" customWidth="1"/>
    <col min="12" max="12" width="7.57421875" style="498" customWidth="1"/>
    <col min="13" max="13" width="10.28125" style="498" customWidth="1"/>
    <col min="14" max="14" width="7.7109375" style="498" customWidth="1"/>
    <col min="15" max="16384" width="9.140625" style="498" customWidth="1"/>
  </cols>
  <sheetData>
    <row r="1" spans="13:14" ht="12.75">
      <c r="M1" s="946" t="s">
        <v>341</v>
      </c>
      <c r="N1" s="946"/>
    </row>
    <row r="2" spans="1:14" s="499" customFormat="1" ht="12.75">
      <c r="A2" s="947" t="s">
        <v>329</v>
      </c>
      <c r="B2" s="947"/>
      <c r="C2" s="947"/>
      <c r="D2" s="947"/>
      <c r="E2" s="947"/>
      <c r="F2" s="947"/>
      <c r="G2" s="947"/>
      <c r="H2" s="947"/>
      <c r="I2" s="947"/>
      <c r="J2" s="947"/>
      <c r="K2" s="947"/>
      <c r="L2" s="947"/>
      <c r="M2" s="947"/>
      <c r="N2" s="947"/>
    </row>
    <row r="3" spans="2:14" ht="9" customHeight="1" thickBot="1"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</row>
    <row r="4" spans="1:14" ht="18.75" customHeight="1">
      <c r="A4" s="945" t="s">
        <v>220</v>
      </c>
      <c r="B4" s="949" t="s">
        <v>96</v>
      </c>
      <c r="C4" s="951" t="s">
        <v>142</v>
      </c>
      <c r="D4" s="941" t="s">
        <v>97</v>
      </c>
      <c r="E4" s="941" t="s">
        <v>98</v>
      </c>
      <c r="F4" s="941" t="s">
        <v>99</v>
      </c>
      <c r="G4" s="941" t="s">
        <v>143</v>
      </c>
      <c r="H4" s="941" t="s">
        <v>331</v>
      </c>
      <c r="I4" s="941" t="s">
        <v>145</v>
      </c>
      <c r="J4" s="941" t="s">
        <v>100</v>
      </c>
      <c r="K4" s="941" t="s">
        <v>130</v>
      </c>
      <c r="L4" s="941" t="s">
        <v>182</v>
      </c>
      <c r="M4" s="943" t="s">
        <v>102</v>
      </c>
      <c r="N4" s="945" t="s">
        <v>6</v>
      </c>
    </row>
    <row r="5" spans="1:14" ht="27" customHeight="1" thickBot="1">
      <c r="A5" s="948"/>
      <c r="B5" s="950"/>
      <c r="C5" s="942"/>
      <c r="D5" s="942"/>
      <c r="E5" s="942"/>
      <c r="F5" s="942"/>
      <c r="G5" s="942"/>
      <c r="H5" s="942"/>
      <c r="I5" s="942"/>
      <c r="J5" s="942"/>
      <c r="K5" s="942"/>
      <c r="L5" s="942"/>
      <c r="M5" s="944"/>
      <c r="N5" s="921"/>
    </row>
    <row r="6" spans="1:14" ht="13.5" customHeight="1">
      <c r="A6" s="501" t="s">
        <v>183</v>
      </c>
      <c r="B6" s="690">
        <v>54</v>
      </c>
      <c r="C6" s="691">
        <v>4</v>
      </c>
      <c r="D6" s="691">
        <v>8</v>
      </c>
      <c r="E6" s="691">
        <v>30</v>
      </c>
      <c r="F6" s="691">
        <v>11</v>
      </c>
      <c r="G6" s="691">
        <v>99</v>
      </c>
      <c r="H6" s="691">
        <v>353</v>
      </c>
      <c r="I6" s="691">
        <v>5</v>
      </c>
      <c r="J6" s="691">
        <v>18</v>
      </c>
      <c r="K6" s="691">
        <v>268</v>
      </c>
      <c r="L6" s="691">
        <v>299</v>
      </c>
      <c r="M6" s="692">
        <v>3858</v>
      </c>
      <c r="N6" s="694">
        <v>5007</v>
      </c>
    </row>
    <row r="7" spans="1:14" ht="15" customHeight="1">
      <c r="A7" s="502" t="s">
        <v>184</v>
      </c>
      <c r="B7" s="695">
        <v>78</v>
      </c>
      <c r="C7" s="696">
        <v>775</v>
      </c>
      <c r="D7" s="696">
        <v>58</v>
      </c>
      <c r="E7" s="696">
        <v>3</v>
      </c>
      <c r="F7" s="696">
        <v>0</v>
      </c>
      <c r="G7" s="696">
        <v>702</v>
      </c>
      <c r="H7" s="696">
        <v>1019</v>
      </c>
      <c r="I7" s="696">
        <v>293</v>
      </c>
      <c r="J7" s="696">
        <v>218</v>
      </c>
      <c r="K7" s="696">
        <v>494</v>
      </c>
      <c r="L7" s="696">
        <v>831</v>
      </c>
      <c r="M7" s="697">
        <v>222</v>
      </c>
      <c r="N7" s="698">
        <v>4721</v>
      </c>
    </row>
    <row r="8" spans="1:14" ht="15" customHeight="1">
      <c r="A8" s="503" t="s">
        <v>185</v>
      </c>
      <c r="B8" s="699">
        <v>52</v>
      </c>
      <c r="C8" s="700">
        <v>0</v>
      </c>
      <c r="D8" s="700">
        <v>64</v>
      </c>
      <c r="E8" s="700">
        <v>5</v>
      </c>
      <c r="F8" s="700">
        <v>0</v>
      </c>
      <c r="G8" s="700">
        <v>557</v>
      </c>
      <c r="H8" s="700">
        <v>52</v>
      </c>
      <c r="I8" s="700">
        <v>23</v>
      </c>
      <c r="J8" s="700">
        <v>28</v>
      </c>
      <c r="K8" s="700">
        <v>205</v>
      </c>
      <c r="L8" s="700">
        <v>363</v>
      </c>
      <c r="M8" s="701">
        <v>201</v>
      </c>
      <c r="N8" s="702">
        <v>1550</v>
      </c>
    </row>
    <row r="9" spans="1:14" ht="15" customHeight="1">
      <c r="A9" s="502" t="s">
        <v>186</v>
      </c>
      <c r="B9" s="703">
        <v>0</v>
      </c>
      <c r="C9" s="704">
        <v>218</v>
      </c>
      <c r="D9" s="704">
        <v>21</v>
      </c>
      <c r="E9" s="704">
        <v>177</v>
      </c>
      <c r="F9" s="704">
        <v>232</v>
      </c>
      <c r="G9" s="704">
        <v>1041</v>
      </c>
      <c r="H9" s="704">
        <v>245</v>
      </c>
      <c r="I9" s="704">
        <v>67</v>
      </c>
      <c r="J9" s="704">
        <v>245</v>
      </c>
      <c r="K9" s="704">
        <v>659</v>
      </c>
      <c r="L9" s="704">
        <v>249</v>
      </c>
      <c r="M9" s="705">
        <v>999</v>
      </c>
      <c r="N9" s="706">
        <v>4153</v>
      </c>
    </row>
    <row r="10" spans="1:14" ht="15" customHeight="1">
      <c r="A10" s="502" t="s">
        <v>187</v>
      </c>
      <c r="B10" s="707">
        <v>601</v>
      </c>
      <c r="C10" s="708">
        <v>0</v>
      </c>
      <c r="D10" s="708">
        <v>0</v>
      </c>
      <c r="E10" s="708">
        <v>0</v>
      </c>
      <c r="F10" s="708">
        <v>0</v>
      </c>
      <c r="G10" s="708">
        <v>197</v>
      </c>
      <c r="H10" s="708">
        <v>133</v>
      </c>
      <c r="I10" s="708">
        <v>31</v>
      </c>
      <c r="J10" s="708">
        <v>70</v>
      </c>
      <c r="K10" s="708">
        <v>5</v>
      </c>
      <c r="L10" s="708">
        <v>420</v>
      </c>
      <c r="M10" s="709">
        <v>104</v>
      </c>
      <c r="N10" s="710">
        <v>1561</v>
      </c>
    </row>
    <row r="11" spans="1:14" ht="14.25" customHeight="1" thickBot="1">
      <c r="A11" s="506" t="s">
        <v>188</v>
      </c>
      <c r="B11" s="711">
        <v>0</v>
      </c>
      <c r="C11" s="712">
        <v>0</v>
      </c>
      <c r="D11" s="712">
        <v>148</v>
      </c>
      <c r="E11" s="712">
        <v>123</v>
      </c>
      <c r="F11" s="712">
        <v>0</v>
      </c>
      <c r="G11" s="712">
        <v>152</v>
      </c>
      <c r="H11" s="712">
        <v>55</v>
      </c>
      <c r="I11" s="712">
        <v>19</v>
      </c>
      <c r="J11" s="712">
        <v>86</v>
      </c>
      <c r="K11" s="712">
        <v>153</v>
      </c>
      <c r="L11" s="712">
        <v>193</v>
      </c>
      <c r="M11" s="713">
        <v>949</v>
      </c>
      <c r="N11" s="714">
        <v>1878</v>
      </c>
    </row>
    <row r="12" spans="1:14" ht="18" customHeight="1" thickBot="1">
      <c r="A12" s="507" t="s">
        <v>6</v>
      </c>
      <c r="B12" s="715">
        <f>SUM(B6:B11)</f>
        <v>785</v>
      </c>
      <c r="C12" s="716">
        <v>997</v>
      </c>
      <c r="D12" s="716">
        <f>SUM(D6:D11)</f>
        <v>299</v>
      </c>
      <c r="E12" s="716">
        <f>SUM(E6:E11)</f>
        <v>338</v>
      </c>
      <c r="F12" s="716">
        <v>243</v>
      </c>
      <c r="G12" s="716">
        <v>2748</v>
      </c>
      <c r="H12" s="716">
        <v>1857</v>
      </c>
      <c r="I12" s="716">
        <v>438</v>
      </c>
      <c r="J12" s="716">
        <v>665</v>
      </c>
      <c r="K12" s="716">
        <v>1784</v>
      </c>
      <c r="L12" s="716">
        <v>2355</v>
      </c>
      <c r="M12" s="717">
        <v>6361</v>
      </c>
      <c r="N12" s="693">
        <v>18870</v>
      </c>
    </row>
    <row r="14" ht="12.75">
      <c r="A14" s="498" t="s">
        <v>103</v>
      </c>
    </row>
  </sheetData>
  <mergeCells count="16">
    <mergeCell ref="M4:M5"/>
    <mergeCell ref="N4:N5"/>
    <mergeCell ref="M1:N1"/>
    <mergeCell ref="A2:N2"/>
    <mergeCell ref="A4:A5"/>
    <mergeCell ref="B4:B5"/>
    <mergeCell ref="C4:C5"/>
    <mergeCell ref="D4:D5"/>
    <mergeCell ref="E4:E5"/>
    <mergeCell ref="F4:F5"/>
    <mergeCell ref="K4:K5"/>
    <mergeCell ref="L4:L5"/>
    <mergeCell ref="G4:G5"/>
    <mergeCell ref="H4:H5"/>
    <mergeCell ref="I4:I5"/>
    <mergeCell ref="J4:J5"/>
  </mergeCells>
  <printOptions horizontalCentered="1" verticalCentered="1"/>
  <pageMargins left="0.7874015748031497" right="0.7874015748031497" top="0.51" bottom="0.51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"/>
  <sheetViews>
    <sheetView view="pageBreakPreview" zoomScaleSheetLayoutView="100" workbookViewId="0" topLeftCell="A1">
      <selection activeCell="I14" sqref="I14"/>
    </sheetView>
  </sheetViews>
  <sheetFormatPr defaultColWidth="9.140625" defaultRowHeight="30" customHeight="1"/>
  <cols>
    <col min="1" max="4" width="8.8515625" style="788" customWidth="1"/>
    <col min="5" max="5" width="14.140625" style="788" customWidth="1"/>
    <col min="6" max="12" width="10.7109375" style="788" customWidth="1"/>
    <col min="13" max="16384" width="8.8515625" style="788" customWidth="1"/>
  </cols>
  <sheetData>
    <row r="1" spans="10:12" ht="30" customHeight="1">
      <c r="J1" s="928" t="s">
        <v>342</v>
      </c>
      <c r="K1" s="928"/>
      <c r="L1" s="928"/>
    </row>
    <row r="2" spans="1:12" ht="30" customHeight="1" thickBot="1">
      <c r="A2" s="952" t="s">
        <v>337</v>
      </c>
      <c r="B2" s="952"/>
      <c r="C2" s="952"/>
      <c r="D2" s="952"/>
      <c r="E2" s="952"/>
      <c r="F2" s="952"/>
      <c r="G2" s="952"/>
      <c r="H2" s="952"/>
      <c r="I2" s="952"/>
      <c r="J2" s="789"/>
      <c r="K2" s="789"/>
      <c r="L2" s="789"/>
    </row>
    <row r="3" spans="1:12" ht="30" customHeight="1" thickBot="1">
      <c r="A3" s="953" t="s">
        <v>176</v>
      </c>
      <c r="B3" s="954"/>
      <c r="C3" s="954"/>
      <c r="D3" s="954"/>
      <c r="E3" s="955"/>
      <c r="F3" s="790" t="s">
        <v>185</v>
      </c>
      <c r="G3" s="801" t="s">
        <v>184</v>
      </c>
      <c r="H3" s="790" t="s">
        <v>186</v>
      </c>
      <c r="I3" s="801" t="s">
        <v>187</v>
      </c>
      <c r="J3" s="790" t="s">
        <v>188</v>
      </c>
      <c r="K3" s="803" t="s">
        <v>336</v>
      </c>
      <c r="L3" s="790" t="s">
        <v>6</v>
      </c>
    </row>
    <row r="4" spans="1:12" ht="30" customHeight="1">
      <c r="A4" s="956" t="s">
        <v>338</v>
      </c>
      <c r="B4" s="957"/>
      <c r="C4" s="958"/>
      <c r="D4" s="958"/>
      <c r="E4" s="959"/>
      <c r="F4" s="800"/>
      <c r="G4" s="797">
        <v>21</v>
      </c>
      <c r="H4" s="800">
        <v>59</v>
      </c>
      <c r="I4" s="797">
        <v>6</v>
      </c>
      <c r="J4" s="793">
        <v>17</v>
      </c>
      <c r="K4" s="792">
        <v>556</v>
      </c>
      <c r="L4" s="804">
        <f>SUM(G4:K4)</f>
        <v>659</v>
      </c>
    </row>
    <row r="5" spans="1:12" ht="30" customHeight="1">
      <c r="A5" s="784" t="s">
        <v>177</v>
      </c>
      <c r="B5" s="785"/>
      <c r="C5" s="786"/>
      <c r="D5" s="787"/>
      <c r="E5" s="791"/>
      <c r="F5" s="795"/>
      <c r="G5" s="794">
        <v>0</v>
      </c>
      <c r="H5" s="795">
        <v>54</v>
      </c>
      <c r="I5" s="794"/>
      <c r="J5" s="795">
        <v>4</v>
      </c>
      <c r="K5" s="794">
        <v>425</v>
      </c>
      <c r="L5" s="805">
        <v>483</v>
      </c>
    </row>
    <row r="6" spans="1:12" ht="30" customHeight="1">
      <c r="A6" s="960" t="s">
        <v>178</v>
      </c>
      <c r="B6" s="961"/>
      <c r="C6" s="961"/>
      <c r="D6" s="961"/>
      <c r="E6" s="962"/>
      <c r="F6" s="795"/>
      <c r="G6" s="794">
        <v>33</v>
      </c>
      <c r="H6" s="795">
        <v>0</v>
      </c>
      <c r="I6" s="794"/>
      <c r="J6" s="795">
        <v>1</v>
      </c>
      <c r="K6" s="796">
        <v>36</v>
      </c>
      <c r="L6" s="805">
        <v>70</v>
      </c>
    </row>
    <row r="7" spans="1:12" ht="30" customHeight="1">
      <c r="A7" s="960" t="s">
        <v>179</v>
      </c>
      <c r="B7" s="961"/>
      <c r="C7" s="961"/>
      <c r="D7" s="961"/>
      <c r="E7" s="962"/>
      <c r="F7" s="795"/>
      <c r="G7" s="794">
        <v>7</v>
      </c>
      <c r="H7" s="795">
        <v>24</v>
      </c>
      <c r="I7" s="794"/>
      <c r="J7" s="795">
        <v>9</v>
      </c>
      <c r="K7" s="796">
        <v>178</v>
      </c>
      <c r="L7" s="805">
        <v>218</v>
      </c>
    </row>
    <row r="8" spans="1:12" ht="30" customHeight="1" thickBot="1">
      <c r="A8" s="963" t="s">
        <v>180</v>
      </c>
      <c r="B8" s="964"/>
      <c r="C8" s="964"/>
      <c r="D8" s="964"/>
      <c r="E8" s="965"/>
      <c r="F8" s="799"/>
      <c r="G8" s="802">
        <v>12</v>
      </c>
      <c r="H8" s="799">
        <v>0</v>
      </c>
      <c r="I8" s="802"/>
      <c r="J8" s="799">
        <v>2</v>
      </c>
      <c r="K8" s="798">
        <v>10</v>
      </c>
      <c r="L8" s="806">
        <v>24</v>
      </c>
    </row>
    <row r="9" spans="1:12" ht="30" customHeight="1" thickBot="1">
      <c r="A9" s="966" t="s">
        <v>181</v>
      </c>
      <c r="B9" s="954"/>
      <c r="C9" s="954"/>
      <c r="D9" s="954"/>
      <c r="E9" s="955"/>
      <c r="F9" s="807"/>
      <c r="G9" s="808">
        <v>73</v>
      </c>
      <c r="H9" s="807">
        <v>137</v>
      </c>
      <c r="I9" s="808">
        <v>6</v>
      </c>
      <c r="J9" s="807">
        <v>33</v>
      </c>
      <c r="K9" s="809">
        <v>1205</v>
      </c>
      <c r="L9" s="807">
        <v>1454</v>
      </c>
    </row>
  </sheetData>
  <mergeCells count="8">
    <mergeCell ref="A6:E6"/>
    <mergeCell ref="A7:E7"/>
    <mergeCell ref="A8:E8"/>
    <mergeCell ref="A9:E9"/>
    <mergeCell ref="J1:L1"/>
    <mergeCell ref="A2:I2"/>
    <mergeCell ref="A3:E3"/>
    <mergeCell ref="A4:E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0"/>
  <dimension ref="A1:Q51"/>
  <sheetViews>
    <sheetView view="pageBreakPreview" zoomScale="75" zoomScaleSheetLayoutView="75" workbookViewId="0" topLeftCell="A1">
      <selection activeCell="L1" sqref="L1:Q1"/>
    </sheetView>
  </sheetViews>
  <sheetFormatPr defaultColWidth="9.140625" defaultRowHeight="27.75" customHeight="1"/>
  <cols>
    <col min="1" max="1" width="4.00390625" style="724" customWidth="1"/>
    <col min="2" max="3" width="36.28125" style="725" customWidth="1"/>
    <col min="4" max="8" width="5.7109375" style="725" customWidth="1"/>
    <col min="9" max="9" width="7.57421875" style="725" customWidth="1"/>
    <col min="10" max="10" width="7.28125" style="725" customWidth="1"/>
    <col min="11" max="12" width="5.7109375" style="725" customWidth="1"/>
    <col min="13" max="14" width="7.140625" style="725" customWidth="1"/>
    <col min="15" max="15" width="7.7109375" style="725" customWidth="1"/>
    <col min="16" max="16" width="9.00390625" style="725" customWidth="1"/>
    <col min="17" max="17" width="5.421875" style="725" customWidth="1"/>
    <col min="18" max="16384" width="9.140625" style="725" customWidth="1"/>
  </cols>
  <sheetData>
    <row r="1" spans="3:17" s="722" customFormat="1" ht="22.5" customHeight="1">
      <c r="C1" s="723"/>
      <c r="D1" s="723"/>
      <c r="E1" s="723"/>
      <c r="F1" s="723"/>
      <c r="G1" s="723"/>
      <c r="H1" s="723"/>
      <c r="I1" s="723"/>
      <c r="J1" s="723"/>
      <c r="K1" s="723"/>
      <c r="L1" s="981" t="s">
        <v>339</v>
      </c>
      <c r="M1" s="982"/>
      <c r="N1" s="982"/>
      <c r="O1" s="982"/>
      <c r="P1" s="982"/>
      <c r="Q1" s="982"/>
    </row>
    <row r="2" spans="1:17" ht="27.75" customHeight="1" thickBot="1">
      <c r="A2" s="983" t="s">
        <v>330</v>
      </c>
      <c r="B2" s="984"/>
      <c r="C2" s="984"/>
      <c r="D2" s="984"/>
      <c r="E2" s="984"/>
      <c r="F2" s="984"/>
      <c r="G2" s="984"/>
      <c r="H2" s="984"/>
      <c r="I2" s="984"/>
      <c r="J2" s="984"/>
      <c r="K2" s="984"/>
      <c r="L2" s="984"/>
      <c r="M2" s="984"/>
      <c r="N2" s="984"/>
      <c r="O2" s="984"/>
      <c r="P2" s="719"/>
      <c r="Q2" s="724"/>
    </row>
    <row r="3" spans="1:17" ht="129" customHeight="1" thickBot="1">
      <c r="A3" s="985" t="s">
        <v>151</v>
      </c>
      <c r="B3" s="986"/>
      <c r="C3" s="987"/>
      <c r="D3" s="726" t="s">
        <v>96</v>
      </c>
      <c r="E3" s="727" t="s">
        <v>142</v>
      </c>
      <c r="F3" s="728" t="s">
        <v>97</v>
      </c>
      <c r="G3" s="728" t="s">
        <v>98</v>
      </c>
      <c r="H3" s="727" t="s">
        <v>99</v>
      </c>
      <c r="I3" s="727" t="s">
        <v>143</v>
      </c>
      <c r="J3" s="727" t="s">
        <v>144</v>
      </c>
      <c r="K3" s="727" t="s">
        <v>145</v>
      </c>
      <c r="L3" s="727" t="s">
        <v>100</v>
      </c>
      <c r="M3" s="727" t="s">
        <v>130</v>
      </c>
      <c r="N3" s="727" t="s">
        <v>101</v>
      </c>
      <c r="O3" s="729" t="s">
        <v>152</v>
      </c>
      <c r="P3" s="730" t="s">
        <v>6</v>
      </c>
      <c r="Q3" s="731" t="s">
        <v>261</v>
      </c>
    </row>
    <row r="4" spans="1:17" ht="18" customHeight="1" thickBot="1">
      <c r="A4" s="988"/>
      <c r="B4" s="989"/>
      <c r="C4" s="990"/>
      <c r="D4" s="732" t="s">
        <v>298</v>
      </c>
      <c r="E4" s="733" t="s">
        <v>299</v>
      </c>
      <c r="F4" s="734" t="s">
        <v>300</v>
      </c>
      <c r="G4" s="734" t="s">
        <v>301</v>
      </c>
      <c r="H4" s="733" t="s">
        <v>302</v>
      </c>
      <c r="I4" s="733" t="s">
        <v>303</v>
      </c>
      <c r="J4" s="733" t="s">
        <v>304</v>
      </c>
      <c r="K4" s="733" t="s">
        <v>305</v>
      </c>
      <c r="L4" s="733" t="s">
        <v>306</v>
      </c>
      <c r="M4" s="733" t="s">
        <v>307</v>
      </c>
      <c r="N4" s="733" t="s">
        <v>308</v>
      </c>
      <c r="O4" s="735" t="s">
        <v>309</v>
      </c>
      <c r="P4" s="736" t="s">
        <v>310</v>
      </c>
      <c r="Q4" s="737" t="s">
        <v>311</v>
      </c>
    </row>
    <row r="5" spans="1:17" ht="35.25" customHeight="1">
      <c r="A5" s="738" t="s">
        <v>262</v>
      </c>
      <c r="B5" s="977" t="s">
        <v>334</v>
      </c>
      <c r="C5" s="980"/>
      <c r="D5" s="739">
        <v>31</v>
      </c>
      <c r="E5" s="740">
        <v>123</v>
      </c>
      <c r="F5" s="740">
        <v>19</v>
      </c>
      <c r="G5" s="740">
        <v>24</v>
      </c>
      <c r="H5" s="740">
        <v>16</v>
      </c>
      <c r="I5" s="740">
        <v>197</v>
      </c>
      <c r="J5" s="740">
        <v>104</v>
      </c>
      <c r="K5" s="740">
        <v>23</v>
      </c>
      <c r="L5" s="740">
        <v>44</v>
      </c>
      <c r="M5" s="740">
        <v>174</v>
      </c>
      <c r="N5" s="740">
        <v>85</v>
      </c>
      <c r="O5" s="741"/>
      <c r="P5" s="742">
        <v>840</v>
      </c>
      <c r="Q5" s="743"/>
    </row>
    <row r="6" spans="1:17" ht="27.75" customHeight="1">
      <c r="A6" s="744" t="s">
        <v>263</v>
      </c>
      <c r="B6" s="991" t="s">
        <v>153</v>
      </c>
      <c r="C6" s="992"/>
      <c r="D6" s="745">
        <v>35</v>
      </c>
      <c r="E6" s="746">
        <v>39</v>
      </c>
      <c r="F6" s="746">
        <v>35</v>
      </c>
      <c r="G6" s="746">
        <v>24</v>
      </c>
      <c r="H6" s="746">
        <v>7</v>
      </c>
      <c r="I6" s="746">
        <v>90</v>
      </c>
      <c r="J6" s="746">
        <v>64</v>
      </c>
      <c r="K6" s="746">
        <v>7</v>
      </c>
      <c r="L6" s="746">
        <v>22</v>
      </c>
      <c r="M6" s="746">
        <v>31</v>
      </c>
      <c r="N6" s="746">
        <v>69</v>
      </c>
      <c r="O6" s="747"/>
      <c r="P6" s="748">
        <v>423</v>
      </c>
      <c r="Q6" s="749"/>
    </row>
    <row r="7" spans="1:17" ht="27.75" customHeight="1">
      <c r="A7" s="744" t="s">
        <v>264</v>
      </c>
      <c r="B7" s="993" t="s">
        <v>154</v>
      </c>
      <c r="C7" s="994"/>
      <c r="D7" s="745">
        <v>194</v>
      </c>
      <c r="E7" s="746">
        <v>17</v>
      </c>
      <c r="F7" s="746">
        <v>54</v>
      </c>
      <c r="G7" s="746">
        <v>26</v>
      </c>
      <c r="H7" s="746">
        <v>17</v>
      </c>
      <c r="I7" s="746">
        <v>30</v>
      </c>
      <c r="J7" s="746"/>
      <c r="K7" s="746"/>
      <c r="L7" s="746">
        <v>6</v>
      </c>
      <c r="M7" s="746">
        <v>17</v>
      </c>
      <c r="N7" s="746">
        <v>50</v>
      </c>
      <c r="O7" s="747"/>
      <c r="P7" s="748">
        <v>411</v>
      </c>
      <c r="Q7" s="749"/>
    </row>
    <row r="8" spans="1:17" ht="33" customHeight="1">
      <c r="A8" s="744" t="s">
        <v>265</v>
      </c>
      <c r="B8" s="991" t="s">
        <v>332</v>
      </c>
      <c r="C8" s="992"/>
      <c r="D8" s="745">
        <v>25</v>
      </c>
      <c r="E8" s="746">
        <v>43</v>
      </c>
      <c r="F8" s="746">
        <v>14</v>
      </c>
      <c r="G8" s="746">
        <v>1</v>
      </c>
      <c r="H8" s="746">
        <v>3</v>
      </c>
      <c r="I8" s="746">
        <v>159</v>
      </c>
      <c r="J8" s="746">
        <v>100</v>
      </c>
      <c r="K8" s="746">
        <v>16</v>
      </c>
      <c r="L8" s="746">
        <v>20</v>
      </c>
      <c r="M8" s="746">
        <v>53</v>
      </c>
      <c r="N8" s="746">
        <v>4</v>
      </c>
      <c r="O8" s="747">
        <v>1</v>
      </c>
      <c r="P8" s="748">
        <v>439</v>
      </c>
      <c r="Q8" s="749"/>
    </row>
    <row r="9" spans="1:17" ht="33" customHeight="1">
      <c r="A9" s="744" t="s">
        <v>266</v>
      </c>
      <c r="B9" s="991" t="s">
        <v>189</v>
      </c>
      <c r="C9" s="992"/>
      <c r="D9" s="745">
        <v>5</v>
      </c>
      <c r="E9" s="746">
        <v>13</v>
      </c>
      <c r="F9" s="746">
        <v>2</v>
      </c>
      <c r="G9" s="746">
        <v>13</v>
      </c>
      <c r="H9" s="746">
        <v>1</v>
      </c>
      <c r="I9" s="746">
        <v>177</v>
      </c>
      <c r="J9" s="746"/>
      <c r="K9" s="746"/>
      <c r="L9" s="746">
        <v>20</v>
      </c>
      <c r="M9" s="746">
        <v>19</v>
      </c>
      <c r="N9" s="746">
        <v>155</v>
      </c>
      <c r="O9" s="747">
        <v>10</v>
      </c>
      <c r="P9" s="748">
        <v>415</v>
      </c>
      <c r="Q9" s="749"/>
    </row>
    <row r="10" spans="1:17" ht="27.75" customHeight="1">
      <c r="A10" s="972" t="s">
        <v>267</v>
      </c>
      <c r="B10" s="991" t="s">
        <v>312</v>
      </c>
      <c r="C10" s="751" t="s">
        <v>155</v>
      </c>
      <c r="D10" s="745">
        <v>30</v>
      </c>
      <c r="E10" s="746">
        <v>33</v>
      </c>
      <c r="F10" s="746">
        <v>20</v>
      </c>
      <c r="G10" s="746">
        <v>35</v>
      </c>
      <c r="H10" s="746">
        <v>11</v>
      </c>
      <c r="I10" s="746">
        <v>63</v>
      </c>
      <c r="J10" s="746">
        <v>59</v>
      </c>
      <c r="K10" s="746">
        <v>4</v>
      </c>
      <c r="L10" s="746">
        <v>30</v>
      </c>
      <c r="M10" s="746">
        <v>40</v>
      </c>
      <c r="N10" s="746">
        <v>111</v>
      </c>
      <c r="O10" s="747">
        <v>38</v>
      </c>
      <c r="P10" s="748">
        <v>474</v>
      </c>
      <c r="Q10" s="749"/>
    </row>
    <row r="11" spans="1:17" ht="27.75" customHeight="1">
      <c r="A11" s="973"/>
      <c r="B11" s="991"/>
      <c r="C11" s="751" t="s">
        <v>156</v>
      </c>
      <c r="D11" s="745">
        <v>1</v>
      </c>
      <c r="E11" s="746"/>
      <c r="F11" s="746"/>
      <c r="G11" s="746"/>
      <c r="H11" s="746"/>
      <c r="I11" s="746"/>
      <c r="J11" s="746"/>
      <c r="K11" s="746"/>
      <c r="L11" s="746"/>
      <c r="M11" s="746"/>
      <c r="N11" s="746">
        <v>2</v>
      </c>
      <c r="O11" s="747"/>
      <c r="P11" s="748">
        <v>3</v>
      </c>
      <c r="Q11" s="749"/>
    </row>
    <row r="12" spans="1:17" ht="27.75" customHeight="1">
      <c r="A12" s="972" t="s">
        <v>268</v>
      </c>
      <c r="B12" s="991" t="s">
        <v>157</v>
      </c>
      <c r="C12" s="752" t="s">
        <v>158</v>
      </c>
      <c r="D12" s="745"/>
      <c r="E12" s="746"/>
      <c r="F12" s="746"/>
      <c r="G12" s="746"/>
      <c r="H12" s="746"/>
      <c r="I12" s="746">
        <v>17</v>
      </c>
      <c r="J12" s="746">
        <v>6</v>
      </c>
      <c r="K12" s="746"/>
      <c r="L12" s="746"/>
      <c r="M12" s="746"/>
      <c r="N12" s="746"/>
      <c r="O12" s="747">
        <v>14</v>
      </c>
      <c r="P12" s="748">
        <v>37</v>
      </c>
      <c r="Q12" s="749"/>
    </row>
    <row r="13" spans="1:17" ht="27.75" customHeight="1">
      <c r="A13" s="973"/>
      <c r="B13" s="991"/>
      <c r="C13" s="752" t="s">
        <v>159</v>
      </c>
      <c r="D13" s="745">
        <v>3</v>
      </c>
      <c r="E13" s="746">
        <v>4</v>
      </c>
      <c r="F13" s="746"/>
      <c r="G13" s="746">
        <v>1</v>
      </c>
      <c r="H13" s="746"/>
      <c r="I13" s="746">
        <v>34</v>
      </c>
      <c r="J13" s="746">
        <v>24</v>
      </c>
      <c r="K13" s="746">
        <v>4</v>
      </c>
      <c r="L13" s="746">
        <v>6</v>
      </c>
      <c r="M13" s="746">
        <v>10</v>
      </c>
      <c r="N13" s="746">
        <v>7</v>
      </c>
      <c r="O13" s="747">
        <v>101</v>
      </c>
      <c r="P13" s="748">
        <v>194</v>
      </c>
      <c r="Q13" s="749"/>
    </row>
    <row r="14" spans="1:17" ht="27.75" customHeight="1">
      <c r="A14" s="972" t="s">
        <v>269</v>
      </c>
      <c r="B14" s="991" t="s">
        <v>313</v>
      </c>
      <c r="C14" s="752" t="s">
        <v>160</v>
      </c>
      <c r="D14" s="745"/>
      <c r="E14" s="746"/>
      <c r="F14" s="746"/>
      <c r="G14" s="746"/>
      <c r="H14" s="746"/>
      <c r="I14" s="746">
        <v>7</v>
      </c>
      <c r="J14" s="746">
        <v>12</v>
      </c>
      <c r="K14" s="746"/>
      <c r="L14" s="746"/>
      <c r="M14" s="746"/>
      <c r="N14" s="746">
        <v>3</v>
      </c>
      <c r="O14" s="747">
        <v>6</v>
      </c>
      <c r="P14" s="748">
        <v>28</v>
      </c>
      <c r="Q14" s="749"/>
    </row>
    <row r="15" spans="1:17" ht="27.75" customHeight="1">
      <c r="A15" s="973"/>
      <c r="B15" s="991"/>
      <c r="C15" s="752" t="s">
        <v>161</v>
      </c>
      <c r="D15" s="745"/>
      <c r="E15" s="746">
        <v>3</v>
      </c>
      <c r="F15" s="746">
        <v>1</v>
      </c>
      <c r="G15" s="746"/>
      <c r="H15" s="746"/>
      <c r="I15" s="746">
        <v>34</v>
      </c>
      <c r="J15" s="746">
        <v>42</v>
      </c>
      <c r="K15" s="746">
        <v>9</v>
      </c>
      <c r="L15" s="746">
        <v>1</v>
      </c>
      <c r="M15" s="746"/>
      <c r="N15" s="746">
        <v>12</v>
      </c>
      <c r="O15" s="747">
        <v>21</v>
      </c>
      <c r="P15" s="748">
        <v>123</v>
      </c>
      <c r="Q15" s="749"/>
    </row>
    <row r="16" spans="1:17" ht="27.75" customHeight="1">
      <c r="A16" s="972" t="s">
        <v>270</v>
      </c>
      <c r="B16" s="991" t="s">
        <v>162</v>
      </c>
      <c r="C16" s="753" t="s">
        <v>192</v>
      </c>
      <c r="D16" s="754"/>
      <c r="E16" s="755"/>
      <c r="F16" s="755"/>
      <c r="G16" s="755"/>
      <c r="H16" s="755"/>
      <c r="I16" s="755"/>
      <c r="J16" s="755"/>
      <c r="K16" s="755"/>
      <c r="L16" s="755"/>
      <c r="M16" s="755"/>
      <c r="N16" s="755">
        <v>1</v>
      </c>
      <c r="O16" s="756"/>
      <c r="P16" s="757">
        <v>1</v>
      </c>
      <c r="Q16" s="749"/>
    </row>
    <row r="17" spans="1:17" ht="27.75" customHeight="1">
      <c r="A17" s="973"/>
      <c r="B17" s="991"/>
      <c r="C17" s="753" t="s">
        <v>193</v>
      </c>
      <c r="D17" s="754">
        <v>1</v>
      </c>
      <c r="E17" s="755">
        <v>10</v>
      </c>
      <c r="F17" s="755"/>
      <c r="G17" s="755"/>
      <c r="H17" s="755"/>
      <c r="I17" s="755">
        <v>8</v>
      </c>
      <c r="J17" s="755">
        <v>1</v>
      </c>
      <c r="K17" s="755"/>
      <c r="L17" s="755">
        <v>4</v>
      </c>
      <c r="M17" s="755"/>
      <c r="N17" s="755">
        <v>7</v>
      </c>
      <c r="O17" s="756">
        <v>3</v>
      </c>
      <c r="P17" s="757">
        <v>34</v>
      </c>
      <c r="Q17" s="749"/>
    </row>
    <row r="18" spans="1:17" ht="27.75" customHeight="1">
      <c r="A18" s="972" t="s">
        <v>271</v>
      </c>
      <c r="B18" s="976" t="s">
        <v>163</v>
      </c>
      <c r="C18" s="752" t="s">
        <v>155</v>
      </c>
      <c r="D18" s="745"/>
      <c r="E18" s="746">
        <v>9</v>
      </c>
      <c r="F18" s="746"/>
      <c r="G18" s="746">
        <v>3</v>
      </c>
      <c r="H18" s="746"/>
      <c r="I18" s="746">
        <v>15</v>
      </c>
      <c r="J18" s="746">
        <v>22</v>
      </c>
      <c r="K18" s="746">
        <v>1</v>
      </c>
      <c r="L18" s="746">
        <v>6</v>
      </c>
      <c r="M18" s="746">
        <v>0</v>
      </c>
      <c r="N18" s="746">
        <v>31</v>
      </c>
      <c r="O18" s="747">
        <v>12</v>
      </c>
      <c r="P18" s="748">
        <v>99</v>
      </c>
      <c r="Q18" s="749"/>
    </row>
    <row r="19" spans="1:17" ht="27.75" customHeight="1">
      <c r="A19" s="973"/>
      <c r="B19" s="977"/>
      <c r="C19" s="752" t="s">
        <v>156</v>
      </c>
      <c r="D19" s="745"/>
      <c r="E19" s="746"/>
      <c r="F19" s="746"/>
      <c r="G19" s="746"/>
      <c r="H19" s="746"/>
      <c r="I19" s="746"/>
      <c r="J19" s="746"/>
      <c r="K19" s="746"/>
      <c r="L19" s="746"/>
      <c r="M19" s="746"/>
      <c r="N19" s="746"/>
      <c r="O19" s="747"/>
      <c r="P19" s="748"/>
      <c r="Q19" s="749"/>
    </row>
    <row r="20" spans="1:17" ht="27.75" customHeight="1">
      <c r="A20" s="972" t="s">
        <v>272</v>
      </c>
      <c r="B20" s="991" t="s">
        <v>164</v>
      </c>
      <c r="C20" s="752" t="s">
        <v>194</v>
      </c>
      <c r="D20" s="745"/>
      <c r="E20" s="746"/>
      <c r="F20" s="746"/>
      <c r="G20" s="746"/>
      <c r="H20" s="746"/>
      <c r="I20" s="746"/>
      <c r="J20" s="746"/>
      <c r="K20" s="746"/>
      <c r="L20" s="746"/>
      <c r="M20" s="746"/>
      <c r="N20" s="746"/>
      <c r="O20" s="747"/>
      <c r="P20" s="748"/>
      <c r="Q20" s="749"/>
    </row>
    <row r="21" spans="1:17" ht="27.75" customHeight="1">
      <c r="A21" s="973"/>
      <c r="B21" s="991"/>
      <c r="C21" s="752" t="s">
        <v>195</v>
      </c>
      <c r="D21" s="745"/>
      <c r="E21" s="746"/>
      <c r="F21" s="746"/>
      <c r="G21" s="746">
        <v>2</v>
      </c>
      <c r="H21" s="746"/>
      <c r="I21" s="746"/>
      <c r="J21" s="746"/>
      <c r="K21" s="746"/>
      <c r="L21" s="746"/>
      <c r="M21" s="746"/>
      <c r="N21" s="746">
        <v>2</v>
      </c>
      <c r="O21" s="747"/>
      <c r="P21" s="748">
        <v>4</v>
      </c>
      <c r="Q21" s="749"/>
    </row>
    <row r="22" spans="1:17" ht="27.75" customHeight="1">
      <c r="A22" s="744" t="s">
        <v>273</v>
      </c>
      <c r="B22" s="720" t="s">
        <v>165</v>
      </c>
      <c r="C22" s="752" t="s">
        <v>166</v>
      </c>
      <c r="D22" s="745">
        <v>2</v>
      </c>
      <c r="E22" s="746">
        <v>2</v>
      </c>
      <c r="F22" s="746">
        <v>3</v>
      </c>
      <c r="G22" s="746">
        <v>4</v>
      </c>
      <c r="H22" s="746">
        <v>4</v>
      </c>
      <c r="I22" s="746">
        <v>14</v>
      </c>
      <c r="J22" s="746">
        <v>6</v>
      </c>
      <c r="K22" s="746"/>
      <c r="L22" s="746">
        <v>2</v>
      </c>
      <c r="M22" s="746">
        <v>5</v>
      </c>
      <c r="N22" s="746">
        <v>18</v>
      </c>
      <c r="O22" s="747">
        <v>2</v>
      </c>
      <c r="P22" s="748">
        <v>62</v>
      </c>
      <c r="Q22" s="749"/>
    </row>
    <row r="23" spans="1:17" ht="27.75" customHeight="1">
      <c r="A23" s="738" t="s">
        <v>275</v>
      </c>
      <c r="B23" s="974" t="s">
        <v>276</v>
      </c>
      <c r="C23" s="975"/>
      <c r="D23" s="745">
        <v>2</v>
      </c>
      <c r="E23" s="746"/>
      <c r="F23" s="746">
        <v>11</v>
      </c>
      <c r="G23" s="746">
        <v>18</v>
      </c>
      <c r="H23" s="746"/>
      <c r="I23" s="746">
        <v>16</v>
      </c>
      <c r="J23" s="746">
        <v>2</v>
      </c>
      <c r="K23" s="746"/>
      <c r="L23" s="746"/>
      <c r="M23" s="746">
        <v>11</v>
      </c>
      <c r="N23" s="746">
        <v>56</v>
      </c>
      <c r="O23" s="747">
        <v>27</v>
      </c>
      <c r="P23" s="748">
        <v>143</v>
      </c>
      <c r="Q23" s="749"/>
    </row>
    <row r="24" spans="1:17" ht="27.75" customHeight="1">
      <c r="A24" s="744" t="s">
        <v>274</v>
      </c>
      <c r="B24" s="993" t="s">
        <v>190</v>
      </c>
      <c r="C24" s="997"/>
      <c r="D24" s="745">
        <v>23</v>
      </c>
      <c r="E24" s="746">
        <v>70</v>
      </c>
      <c r="F24" s="746">
        <v>14</v>
      </c>
      <c r="G24" s="746">
        <v>7</v>
      </c>
      <c r="H24" s="746">
        <v>11</v>
      </c>
      <c r="I24" s="746">
        <v>84</v>
      </c>
      <c r="J24" s="746">
        <v>34</v>
      </c>
      <c r="K24" s="746">
        <v>10</v>
      </c>
      <c r="L24" s="746">
        <v>12</v>
      </c>
      <c r="M24" s="746">
        <v>43</v>
      </c>
      <c r="N24" s="746">
        <v>477</v>
      </c>
      <c r="O24" s="747">
        <v>368</v>
      </c>
      <c r="P24" s="748">
        <v>1153</v>
      </c>
      <c r="Q24" s="749"/>
    </row>
    <row r="25" spans="1:17" ht="36.75" customHeight="1">
      <c r="A25" s="744" t="s">
        <v>277</v>
      </c>
      <c r="B25" s="993" t="s">
        <v>333</v>
      </c>
      <c r="C25" s="997"/>
      <c r="D25" s="745">
        <v>20</v>
      </c>
      <c r="E25" s="746">
        <v>97</v>
      </c>
      <c r="F25" s="746">
        <v>7</v>
      </c>
      <c r="G25" s="746">
        <v>6</v>
      </c>
      <c r="H25" s="746">
        <v>33</v>
      </c>
      <c r="I25" s="746">
        <v>409</v>
      </c>
      <c r="J25" s="746">
        <v>115</v>
      </c>
      <c r="K25" s="746">
        <v>65</v>
      </c>
      <c r="L25" s="746">
        <v>123</v>
      </c>
      <c r="M25" s="746">
        <v>233</v>
      </c>
      <c r="N25" s="746">
        <v>42</v>
      </c>
      <c r="O25" s="747">
        <v>65</v>
      </c>
      <c r="P25" s="748">
        <v>1215</v>
      </c>
      <c r="Q25" s="749"/>
    </row>
    <row r="26" spans="1:17" ht="27.75" customHeight="1">
      <c r="A26" s="738" t="s">
        <v>278</v>
      </c>
      <c r="B26" s="996" t="s">
        <v>167</v>
      </c>
      <c r="C26" s="998"/>
      <c r="D26" s="739"/>
      <c r="E26" s="740"/>
      <c r="F26" s="740"/>
      <c r="G26" s="740"/>
      <c r="H26" s="740"/>
      <c r="I26" s="740"/>
      <c r="J26" s="740"/>
      <c r="K26" s="740"/>
      <c r="L26" s="740"/>
      <c r="M26" s="740"/>
      <c r="N26" s="740"/>
      <c r="O26" s="741">
        <v>29</v>
      </c>
      <c r="P26" s="742">
        <v>29</v>
      </c>
      <c r="Q26" s="758"/>
    </row>
    <row r="27" spans="1:17" ht="27.75" customHeight="1">
      <c r="A27" s="972" t="s">
        <v>279</v>
      </c>
      <c r="B27" s="995" t="s">
        <v>168</v>
      </c>
      <c r="C27" s="721" t="s">
        <v>196</v>
      </c>
      <c r="D27" s="745"/>
      <c r="E27" s="746"/>
      <c r="F27" s="746"/>
      <c r="G27" s="746"/>
      <c r="H27" s="746"/>
      <c r="I27" s="746"/>
      <c r="J27" s="746"/>
      <c r="K27" s="746"/>
      <c r="L27" s="746"/>
      <c r="M27" s="746"/>
      <c r="N27" s="746">
        <v>5</v>
      </c>
      <c r="O27" s="747">
        <v>1400</v>
      </c>
      <c r="P27" s="748">
        <v>105</v>
      </c>
      <c r="Q27" s="759"/>
    </row>
    <row r="28" spans="1:17" ht="27.75" customHeight="1">
      <c r="A28" s="973"/>
      <c r="B28" s="996"/>
      <c r="C28" s="721" t="s">
        <v>169</v>
      </c>
      <c r="D28" s="745"/>
      <c r="E28" s="746"/>
      <c r="F28" s="746"/>
      <c r="G28" s="746"/>
      <c r="H28" s="746"/>
      <c r="I28" s="746"/>
      <c r="J28" s="746"/>
      <c r="K28" s="746"/>
      <c r="L28" s="746"/>
      <c r="M28" s="746"/>
      <c r="N28" s="746"/>
      <c r="O28" s="747">
        <v>8</v>
      </c>
      <c r="P28" s="748">
        <v>8</v>
      </c>
      <c r="Q28" s="759"/>
    </row>
    <row r="29" spans="1:17" ht="27.75" customHeight="1">
      <c r="A29" s="744" t="s">
        <v>280</v>
      </c>
      <c r="B29" s="974" t="s">
        <v>170</v>
      </c>
      <c r="C29" s="975"/>
      <c r="D29" s="745">
        <v>8</v>
      </c>
      <c r="E29" s="746">
        <v>12</v>
      </c>
      <c r="F29" s="746">
        <v>3</v>
      </c>
      <c r="G29" s="746">
        <v>2</v>
      </c>
      <c r="H29" s="746">
        <v>1</v>
      </c>
      <c r="I29" s="746">
        <v>49</v>
      </c>
      <c r="J29" s="746">
        <v>35</v>
      </c>
      <c r="K29" s="746">
        <v>6</v>
      </c>
      <c r="L29" s="746">
        <v>10</v>
      </c>
      <c r="M29" s="746">
        <v>15</v>
      </c>
      <c r="N29" s="746">
        <v>21</v>
      </c>
      <c r="O29" s="747">
        <v>20</v>
      </c>
      <c r="P29" s="748">
        <v>182</v>
      </c>
      <c r="Q29" s="759"/>
    </row>
    <row r="30" spans="1:17" ht="36" customHeight="1">
      <c r="A30" s="744" t="s">
        <v>282</v>
      </c>
      <c r="B30" s="993" t="s">
        <v>281</v>
      </c>
      <c r="C30" s="994"/>
      <c r="D30" s="745">
        <v>5</v>
      </c>
      <c r="E30" s="746">
        <v>14</v>
      </c>
      <c r="F30" s="746">
        <v>1</v>
      </c>
      <c r="G30" s="746">
        <v>3</v>
      </c>
      <c r="H30" s="746"/>
      <c r="I30" s="746">
        <v>2</v>
      </c>
      <c r="J30" s="746">
        <v>12</v>
      </c>
      <c r="K30" s="746"/>
      <c r="L30" s="746"/>
      <c r="M30" s="746">
        <v>27</v>
      </c>
      <c r="N30" s="746"/>
      <c r="O30" s="747"/>
      <c r="P30" s="748">
        <v>64</v>
      </c>
      <c r="Q30" s="759"/>
    </row>
    <row r="31" spans="1:17" ht="27.75" customHeight="1">
      <c r="A31" s="744" t="s">
        <v>283</v>
      </c>
      <c r="B31" s="974" t="s">
        <v>171</v>
      </c>
      <c r="C31" s="975"/>
      <c r="D31" s="754">
        <v>1</v>
      </c>
      <c r="E31" s="755"/>
      <c r="F31" s="755"/>
      <c r="G31" s="755"/>
      <c r="H31" s="755"/>
      <c r="I31" s="755"/>
      <c r="J31" s="755"/>
      <c r="K31" s="755"/>
      <c r="L31" s="755"/>
      <c r="M31" s="755">
        <v>30</v>
      </c>
      <c r="N31" s="755">
        <v>1</v>
      </c>
      <c r="O31" s="756"/>
      <c r="P31" s="757">
        <v>32</v>
      </c>
      <c r="Q31" s="759"/>
    </row>
    <row r="32" spans="1:17" ht="27.75" customHeight="1">
      <c r="A32" s="744" t="s">
        <v>284</v>
      </c>
      <c r="B32" s="993" t="s">
        <v>165</v>
      </c>
      <c r="C32" s="999"/>
      <c r="D32" s="754">
        <v>1</v>
      </c>
      <c r="E32" s="755"/>
      <c r="F32" s="755"/>
      <c r="G32" s="755"/>
      <c r="H32" s="755"/>
      <c r="I32" s="755">
        <v>3</v>
      </c>
      <c r="J32" s="755">
        <v>6</v>
      </c>
      <c r="K32" s="755"/>
      <c r="L32" s="755"/>
      <c r="M32" s="755"/>
      <c r="N32" s="755">
        <v>2</v>
      </c>
      <c r="O32" s="756">
        <v>1</v>
      </c>
      <c r="P32" s="757">
        <v>13</v>
      </c>
      <c r="Q32" s="759"/>
    </row>
    <row r="33" spans="1:17" ht="27.75" customHeight="1">
      <c r="A33" s="744" t="s">
        <v>285</v>
      </c>
      <c r="B33" s="993" t="s">
        <v>172</v>
      </c>
      <c r="C33" s="999"/>
      <c r="D33" s="745">
        <v>13</v>
      </c>
      <c r="E33" s="746">
        <v>10</v>
      </c>
      <c r="F33" s="746">
        <v>5</v>
      </c>
      <c r="G33" s="746">
        <v>17</v>
      </c>
      <c r="H33" s="746">
        <v>7</v>
      </c>
      <c r="I33" s="746">
        <v>23</v>
      </c>
      <c r="J33" s="746">
        <v>14</v>
      </c>
      <c r="K33" s="746"/>
      <c r="L33" s="746">
        <v>12</v>
      </c>
      <c r="M33" s="746">
        <v>7</v>
      </c>
      <c r="N33" s="746">
        <v>34</v>
      </c>
      <c r="O33" s="747">
        <v>5</v>
      </c>
      <c r="P33" s="748">
        <v>147</v>
      </c>
      <c r="Q33" s="759"/>
    </row>
    <row r="34" spans="1:17" ht="27.75" customHeight="1">
      <c r="A34" s="744" t="s">
        <v>286</v>
      </c>
      <c r="B34" s="993" t="s">
        <v>173</v>
      </c>
      <c r="C34" s="999"/>
      <c r="D34" s="745"/>
      <c r="E34" s="746">
        <v>4</v>
      </c>
      <c r="F34" s="746">
        <v>4</v>
      </c>
      <c r="G34" s="746">
        <v>8</v>
      </c>
      <c r="H34" s="746">
        <v>6</v>
      </c>
      <c r="I34" s="746">
        <v>17</v>
      </c>
      <c r="J34" s="746">
        <v>14</v>
      </c>
      <c r="K34" s="746">
        <v>4</v>
      </c>
      <c r="L34" s="746">
        <v>7</v>
      </c>
      <c r="M34" s="746">
        <v>27</v>
      </c>
      <c r="N34" s="746">
        <v>15</v>
      </c>
      <c r="O34" s="747">
        <v>16</v>
      </c>
      <c r="P34" s="748">
        <v>122</v>
      </c>
      <c r="Q34" s="759"/>
    </row>
    <row r="35" spans="1:17" ht="27.75" customHeight="1">
      <c r="A35" s="744" t="s">
        <v>287</v>
      </c>
      <c r="B35" s="993" t="s">
        <v>191</v>
      </c>
      <c r="C35" s="994"/>
      <c r="D35" s="745">
        <v>19</v>
      </c>
      <c r="E35" s="746"/>
      <c r="F35" s="746">
        <v>14</v>
      </c>
      <c r="G35" s="746">
        <v>13</v>
      </c>
      <c r="H35" s="746">
        <v>2</v>
      </c>
      <c r="I35" s="746">
        <v>58</v>
      </c>
      <c r="J35" s="746">
        <v>124</v>
      </c>
      <c r="K35" s="746">
        <v>12</v>
      </c>
      <c r="L35" s="746">
        <v>16</v>
      </c>
      <c r="M35" s="746">
        <v>17</v>
      </c>
      <c r="N35" s="746">
        <v>34</v>
      </c>
      <c r="O35" s="747">
        <v>5</v>
      </c>
      <c r="P35" s="748">
        <v>314</v>
      </c>
      <c r="Q35" s="759"/>
    </row>
    <row r="36" spans="1:17" ht="27.75" customHeight="1">
      <c r="A36" s="744" t="s">
        <v>288</v>
      </c>
      <c r="B36" s="993" t="s">
        <v>174</v>
      </c>
      <c r="C36" s="994"/>
      <c r="D36" s="745">
        <v>7</v>
      </c>
      <c r="E36" s="746">
        <v>56</v>
      </c>
      <c r="F36" s="746">
        <v>18</v>
      </c>
      <c r="G36" s="746">
        <v>3</v>
      </c>
      <c r="H36" s="746">
        <v>3</v>
      </c>
      <c r="I36" s="746">
        <v>109</v>
      </c>
      <c r="J36" s="746">
        <v>101</v>
      </c>
      <c r="K36" s="746">
        <v>27</v>
      </c>
      <c r="L36" s="746">
        <v>31</v>
      </c>
      <c r="M36" s="746">
        <v>35</v>
      </c>
      <c r="N36" s="746">
        <v>98</v>
      </c>
      <c r="O36" s="747">
        <v>61</v>
      </c>
      <c r="P36" s="748">
        <v>549</v>
      </c>
      <c r="Q36" s="759"/>
    </row>
    <row r="37" spans="1:17" ht="27.75" customHeight="1">
      <c r="A37" s="750" t="s">
        <v>289</v>
      </c>
      <c r="B37" s="978" t="s">
        <v>175</v>
      </c>
      <c r="C37" s="979"/>
      <c r="D37" s="754">
        <v>8</v>
      </c>
      <c r="E37" s="755">
        <v>12</v>
      </c>
      <c r="F37" s="755">
        <v>5</v>
      </c>
      <c r="G37" s="755">
        <v>4</v>
      </c>
      <c r="H37" s="755"/>
      <c r="I37" s="755">
        <v>44</v>
      </c>
      <c r="J37" s="755">
        <v>42</v>
      </c>
      <c r="K37" s="755">
        <v>14</v>
      </c>
      <c r="L37" s="755">
        <v>12</v>
      </c>
      <c r="M37" s="755">
        <v>34</v>
      </c>
      <c r="N37" s="755">
        <v>64</v>
      </c>
      <c r="O37" s="756">
        <v>38</v>
      </c>
      <c r="P37" s="757">
        <v>277</v>
      </c>
      <c r="Q37" s="760"/>
    </row>
    <row r="38" spans="1:17" ht="27.75" customHeight="1">
      <c r="A38" s="750" t="s">
        <v>290</v>
      </c>
      <c r="B38" s="978" t="s">
        <v>314</v>
      </c>
      <c r="C38" s="979"/>
      <c r="D38" s="754">
        <v>232</v>
      </c>
      <c r="E38" s="755">
        <v>386</v>
      </c>
      <c r="F38" s="755">
        <v>50</v>
      </c>
      <c r="G38" s="755">
        <v>87</v>
      </c>
      <c r="H38" s="755">
        <v>110</v>
      </c>
      <c r="I38" s="755">
        <v>894</v>
      </c>
      <c r="J38" s="755">
        <v>515</v>
      </c>
      <c r="K38" s="755">
        <v>210</v>
      </c>
      <c r="L38" s="755">
        <v>236</v>
      </c>
      <c r="M38" s="755">
        <v>668</v>
      </c>
      <c r="N38" s="755">
        <v>498</v>
      </c>
      <c r="O38" s="756">
        <v>1509</v>
      </c>
      <c r="P38" s="757">
        <v>5395</v>
      </c>
      <c r="Q38" s="760"/>
    </row>
    <row r="39" spans="1:17" ht="27.75" customHeight="1" thickBot="1">
      <c r="A39" s="750" t="s">
        <v>291</v>
      </c>
      <c r="B39" s="1004" t="s">
        <v>315</v>
      </c>
      <c r="C39" s="1005"/>
      <c r="D39" s="754">
        <v>65</v>
      </c>
      <c r="E39" s="755">
        <v>36</v>
      </c>
      <c r="F39" s="755">
        <v>11</v>
      </c>
      <c r="G39" s="755">
        <v>7</v>
      </c>
      <c r="H39" s="755"/>
      <c r="I39" s="755">
        <v>96</v>
      </c>
      <c r="J39" s="755">
        <v>50</v>
      </c>
      <c r="K39" s="755">
        <v>21</v>
      </c>
      <c r="L39" s="755">
        <v>27</v>
      </c>
      <c r="M39" s="755">
        <v>20</v>
      </c>
      <c r="N39" s="755">
        <v>152</v>
      </c>
      <c r="O39" s="756">
        <v>43</v>
      </c>
      <c r="P39" s="757">
        <v>528</v>
      </c>
      <c r="Q39" s="760"/>
    </row>
    <row r="40" spans="1:17" ht="27.75" customHeight="1" thickBot="1">
      <c r="A40" s="761" t="s">
        <v>292</v>
      </c>
      <c r="B40" s="1006" t="s">
        <v>6</v>
      </c>
      <c r="C40" s="1007"/>
      <c r="D40" s="762">
        <v>731</v>
      </c>
      <c r="E40" s="762">
        <v>993</v>
      </c>
      <c r="F40" s="762">
        <v>291</v>
      </c>
      <c r="G40" s="762">
        <v>308</v>
      </c>
      <c r="H40" s="762">
        <v>232</v>
      </c>
      <c r="I40" s="762">
        <v>2649</v>
      </c>
      <c r="J40" s="762">
        <v>1504</v>
      </c>
      <c r="K40" s="762">
        <v>433</v>
      </c>
      <c r="L40" s="762">
        <v>647</v>
      </c>
      <c r="M40" s="762">
        <v>1516</v>
      </c>
      <c r="N40" s="762">
        <v>2056</v>
      </c>
      <c r="O40" s="763">
        <v>2503</v>
      </c>
      <c r="P40" s="764">
        <v>13863</v>
      </c>
      <c r="Q40" s="765"/>
    </row>
    <row r="41" spans="1:17" ht="27.75" customHeight="1">
      <c r="A41" s="738" t="s">
        <v>293</v>
      </c>
      <c r="B41" s="1002" t="s">
        <v>176</v>
      </c>
      <c r="C41" s="1003"/>
      <c r="D41" s="766"/>
      <c r="E41" s="766"/>
      <c r="F41" s="766"/>
      <c r="G41" s="766"/>
      <c r="H41" s="766"/>
      <c r="I41" s="766"/>
      <c r="J41" s="766"/>
      <c r="K41" s="766"/>
      <c r="L41" s="766"/>
      <c r="M41" s="766"/>
      <c r="N41" s="766"/>
      <c r="O41" s="766"/>
      <c r="P41" s="780">
        <v>103</v>
      </c>
      <c r="Q41" s="777"/>
    </row>
    <row r="42" spans="1:17" ht="27.75" customHeight="1">
      <c r="A42" s="744" t="s">
        <v>294</v>
      </c>
      <c r="B42" s="1000" t="s">
        <v>177</v>
      </c>
      <c r="C42" s="1001"/>
      <c r="D42" s="718"/>
      <c r="E42" s="768"/>
      <c r="F42" s="768"/>
      <c r="G42" s="768"/>
      <c r="H42" s="768"/>
      <c r="I42" s="768"/>
      <c r="J42" s="768"/>
      <c r="K42" s="768"/>
      <c r="L42" s="768"/>
      <c r="M42" s="768"/>
      <c r="N42" s="768"/>
      <c r="O42" s="718"/>
      <c r="P42" s="748">
        <v>58</v>
      </c>
      <c r="Q42" s="778"/>
    </row>
    <row r="43" spans="1:17" ht="27.75" customHeight="1">
      <c r="A43" s="744" t="s">
        <v>295</v>
      </c>
      <c r="B43" s="1000" t="s">
        <v>178</v>
      </c>
      <c r="C43" s="1001"/>
      <c r="D43" s="718"/>
      <c r="E43" s="768"/>
      <c r="F43" s="768"/>
      <c r="G43" s="768"/>
      <c r="H43" s="768"/>
      <c r="I43" s="768"/>
      <c r="J43" s="768"/>
      <c r="K43" s="768"/>
      <c r="L43" s="768"/>
      <c r="M43" s="768"/>
      <c r="N43" s="768"/>
      <c r="O43" s="718"/>
      <c r="P43" s="748">
        <v>34</v>
      </c>
      <c r="Q43" s="778"/>
    </row>
    <row r="44" spans="1:17" ht="27.75" customHeight="1">
      <c r="A44" s="744" t="s">
        <v>296</v>
      </c>
      <c r="B44" s="767" t="s">
        <v>179</v>
      </c>
      <c r="C44" s="770"/>
      <c r="D44" s="718"/>
      <c r="E44" s="768"/>
      <c r="F44" s="768"/>
      <c r="G44" s="768"/>
      <c r="H44" s="768"/>
      <c r="I44" s="768"/>
      <c r="J44" s="768"/>
      <c r="K44" s="768"/>
      <c r="L44" s="768"/>
      <c r="M44" s="768"/>
      <c r="N44" s="768"/>
      <c r="O44" s="718"/>
      <c r="P44" s="748">
        <v>40</v>
      </c>
      <c r="Q44" s="778"/>
    </row>
    <row r="45" spans="1:17" ht="27.75" customHeight="1" thickBot="1">
      <c r="A45" s="744" t="s">
        <v>297</v>
      </c>
      <c r="B45" s="767" t="s">
        <v>180</v>
      </c>
      <c r="C45" s="770"/>
      <c r="D45" s="718"/>
      <c r="E45" s="768"/>
      <c r="F45" s="768"/>
      <c r="G45" s="768"/>
      <c r="H45" s="768"/>
      <c r="I45" s="768"/>
      <c r="J45" s="768"/>
      <c r="K45" s="768"/>
      <c r="L45" s="768"/>
      <c r="M45" s="768"/>
      <c r="N45" s="768"/>
      <c r="O45" s="718"/>
      <c r="P45" s="769">
        <v>14</v>
      </c>
      <c r="Q45" s="778"/>
    </row>
    <row r="46" spans="1:17" ht="27.75" customHeight="1" thickBot="1">
      <c r="A46" s="761" t="s">
        <v>316</v>
      </c>
      <c r="B46" s="970" t="s">
        <v>6</v>
      </c>
      <c r="C46" s="971"/>
      <c r="D46" s="771"/>
      <c r="E46" s="771"/>
      <c r="F46" s="771"/>
      <c r="G46" s="771"/>
      <c r="H46" s="771"/>
      <c r="I46" s="771"/>
      <c r="J46" s="771"/>
      <c r="K46" s="771"/>
      <c r="L46" s="771"/>
      <c r="M46" s="771"/>
      <c r="N46" s="771"/>
      <c r="O46" s="771"/>
      <c r="P46" s="772">
        <v>249</v>
      </c>
      <c r="Q46" s="779"/>
    </row>
    <row r="47" spans="1:17" ht="27.75" customHeight="1" thickBot="1">
      <c r="A47" s="761" t="s">
        <v>317</v>
      </c>
      <c r="B47" s="967" t="s">
        <v>181</v>
      </c>
      <c r="C47" s="968"/>
      <c r="D47" s="968"/>
      <c r="E47" s="968"/>
      <c r="F47" s="968"/>
      <c r="G47" s="968"/>
      <c r="H47" s="968"/>
      <c r="I47" s="968"/>
      <c r="J47" s="968"/>
      <c r="K47" s="968"/>
      <c r="L47" s="968"/>
      <c r="M47" s="968"/>
      <c r="N47" s="968"/>
      <c r="O47" s="968"/>
      <c r="P47" s="773">
        <v>14112</v>
      </c>
      <c r="Q47" s="774"/>
    </row>
    <row r="48" spans="1:17" ht="27.75" customHeight="1">
      <c r="A48" s="725"/>
      <c r="B48" s="969"/>
      <c r="C48" s="775"/>
      <c r="D48" s="776"/>
      <c r="E48" s="776"/>
      <c r="F48" s="776"/>
      <c r="G48" s="776"/>
      <c r="H48" s="776"/>
      <c r="I48" s="776"/>
      <c r="J48" s="776"/>
      <c r="K48" s="776"/>
      <c r="L48" s="776"/>
      <c r="M48" s="776"/>
      <c r="N48" s="776"/>
      <c r="O48" s="776"/>
      <c r="P48" s="776"/>
      <c r="Q48" s="776"/>
    </row>
    <row r="49" spans="1:17" ht="27.75" customHeight="1">
      <c r="A49" s="725"/>
      <c r="B49" s="969"/>
      <c r="C49" s="775"/>
      <c r="D49" s="776"/>
      <c r="E49" s="776"/>
      <c r="F49" s="776"/>
      <c r="G49" s="776"/>
      <c r="H49" s="776"/>
      <c r="I49" s="776"/>
      <c r="J49" s="776"/>
      <c r="K49" s="776"/>
      <c r="L49" s="776"/>
      <c r="M49" s="776"/>
      <c r="N49" s="776"/>
      <c r="O49" s="776"/>
      <c r="P49" s="776"/>
      <c r="Q49" s="776"/>
    </row>
    <row r="50" spans="1:2" ht="27.75" customHeight="1">
      <c r="A50" s="776"/>
      <c r="B50" s="724"/>
    </row>
    <row r="51" spans="1:2" ht="27.75" customHeight="1">
      <c r="A51" s="776"/>
      <c r="B51" s="724"/>
    </row>
  </sheetData>
  <mergeCells count="44">
    <mergeCell ref="B29:C29"/>
    <mergeCell ref="B32:C32"/>
    <mergeCell ref="B33:C33"/>
    <mergeCell ref="B43:C43"/>
    <mergeCell ref="B41:C41"/>
    <mergeCell ref="B34:C34"/>
    <mergeCell ref="B39:C39"/>
    <mergeCell ref="B40:C40"/>
    <mergeCell ref="B42:C42"/>
    <mergeCell ref="B16:B17"/>
    <mergeCell ref="B20:B21"/>
    <mergeCell ref="B36:C36"/>
    <mergeCell ref="B30:C30"/>
    <mergeCell ref="B27:B28"/>
    <mergeCell ref="B24:C24"/>
    <mergeCell ref="B25:C25"/>
    <mergeCell ref="B26:C26"/>
    <mergeCell ref="B35:C35"/>
    <mergeCell ref="B31:C31"/>
    <mergeCell ref="B10:B11"/>
    <mergeCell ref="B12:B13"/>
    <mergeCell ref="B14:B15"/>
    <mergeCell ref="B6:C6"/>
    <mergeCell ref="B8:C8"/>
    <mergeCell ref="B9:C9"/>
    <mergeCell ref="B7:C7"/>
    <mergeCell ref="B5:C5"/>
    <mergeCell ref="L1:Q1"/>
    <mergeCell ref="A2:O2"/>
    <mergeCell ref="A3:C4"/>
    <mergeCell ref="A10:A11"/>
    <mergeCell ref="A12:A13"/>
    <mergeCell ref="A14:A15"/>
    <mergeCell ref="A16:A17"/>
    <mergeCell ref="B47:O47"/>
    <mergeCell ref="B48:B49"/>
    <mergeCell ref="B46:C46"/>
    <mergeCell ref="A18:A19"/>
    <mergeCell ref="A20:A21"/>
    <mergeCell ref="B23:C23"/>
    <mergeCell ref="B18:B19"/>
    <mergeCell ref="B37:C37"/>
    <mergeCell ref="B38:C38"/>
    <mergeCell ref="A27:A28"/>
  </mergeCells>
  <printOptions horizontalCentered="1" verticalCentered="1"/>
  <pageMargins left="0.7874015748031497" right="0.7874015748031497" top="0.5118110236220472" bottom="0.5118110236220472" header="0.5118110236220472" footer="0.5118110236220472"/>
  <pageSetup horizontalDpi="600" verticalDpi="600" orientation="portrait" paperSize="9" scale="5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="60" zoomScaleNormal="75" workbookViewId="0" topLeftCell="A1">
      <selection activeCell="F11" sqref="F11"/>
    </sheetView>
  </sheetViews>
  <sheetFormatPr defaultColWidth="9.140625" defaultRowHeight="27.75" customHeight="1"/>
  <cols>
    <col min="1" max="1" width="4.00390625" style="724" customWidth="1"/>
    <col min="2" max="3" width="36.28125" style="725" customWidth="1"/>
    <col min="4" max="8" width="5.7109375" style="725" customWidth="1"/>
    <col min="9" max="9" width="7.57421875" style="725" customWidth="1"/>
    <col min="10" max="10" width="7.28125" style="725" customWidth="1"/>
    <col min="11" max="12" width="5.7109375" style="725" customWidth="1"/>
    <col min="13" max="14" width="7.140625" style="725" customWidth="1"/>
    <col min="15" max="15" width="7.7109375" style="725" customWidth="1"/>
    <col min="16" max="16" width="9.00390625" style="725" customWidth="1"/>
    <col min="17" max="17" width="6.57421875" style="725" customWidth="1"/>
    <col min="18" max="16384" width="9.140625" style="725" customWidth="1"/>
  </cols>
  <sheetData>
    <row r="1" spans="3:17" s="722" customFormat="1" ht="22.5" customHeight="1">
      <c r="C1" s="723"/>
      <c r="D1" s="723"/>
      <c r="E1" s="723"/>
      <c r="F1" s="723"/>
      <c r="G1" s="723"/>
      <c r="H1" s="723"/>
      <c r="I1" s="723"/>
      <c r="J1" s="723"/>
      <c r="K1" s="723"/>
      <c r="L1" s="981" t="s">
        <v>340</v>
      </c>
      <c r="M1" s="982"/>
      <c r="N1" s="982"/>
      <c r="O1" s="982"/>
      <c r="P1" s="982"/>
      <c r="Q1" s="982"/>
    </row>
    <row r="2" spans="1:17" ht="27.75" customHeight="1" thickBot="1">
      <c r="A2" s="983" t="s">
        <v>335</v>
      </c>
      <c r="B2" s="984"/>
      <c r="C2" s="984"/>
      <c r="D2" s="984"/>
      <c r="E2" s="984"/>
      <c r="F2" s="984"/>
      <c r="G2" s="984"/>
      <c r="H2" s="984"/>
      <c r="I2" s="984"/>
      <c r="J2" s="984"/>
      <c r="K2" s="984"/>
      <c r="L2" s="984"/>
      <c r="M2" s="984"/>
      <c r="N2" s="984"/>
      <c r="O2" s="984"/>
      <c r="P2" s="719"/>
      <c r="Q2" s="724"/>
    </row>
    <row r="3" spans="1:17" ht="129" customHeight="1" thickBot="1">
      <c r="A3" s="985" t="s">
        <v>151</v>
      </c>
      <c r="B3" s="986"/>
      <c r="C3" s="987"/>
      <c r="D3" s="726" t="s">
        <v>96</v>
      </c>
      <c r="E3" s="727" t="s">
        <v>142</v>
      </c>
      <c r="F3" s="728" t="s">
        <v>97</v>
      </c>
      <c r="G3" s="728" t="s">
        <v>98</v>
      </c>
      <c r="H3" s="727" t="s">
        <v>99</v>
      </c>
      <c r="I3" s="727" t="s">
        <v>143</v>
      </c>
      <c r="J3" s="727" t="s">
        <v>144</v>
      </c>
      <c r="K3" s="727" t="s">
        <v>145</v>
      </c>
      <c r="L3" s="727" t="s">
        <v>100</v>
      </c>
      <c r="M3" s="727" t="s">
        <v>130</v>
      </c>
      <c r="N3" s="727" t="s">
        <v>101</v>
      </c>
      <c r="O3" s="729" t="s">
        <v>152</v>
      </c>
      <c r="P3" s="730" t="s">
        <v>6</v>
      </c>
      <c r="Q3" s="731" t="s">
        <v>261</v>
      </c>
    </row>
    <row r="4" spans="1:17" ht="18" customHeight="1" thickBot="1">
      <c r="A4" s="988"/>
      <c r="B4" s="989"/>
      <c r="C4" s="990"/>
      <c r="D4" s="732" t="s">
        <v>298</v>
      </c>
      <c r="E4" s="733" t="s">
        <v>299</v>
      </c>
      <c r="F4" s="734" t="s">
        <v>300</v>
      </c>
      <c r="G4" s="734" t="s">
        <v>301</v>
      </c>
      <c r="H4" s="733" t="s">
        <v>302</v>
      </c>
      <c r="I4" s="733" t="s">
        <v>303</v>
      </c>
      <c r="J4" s="733" t="s">
        <v>304</v>
      </c>
      <c r="K4" s="733" t="s">
        <v>305</v>
      </c>
      <c r="L4" s="733" t="s">
        <v>306</v>
      </c>
      <c r="M4" s="733" t="s">
        <v>307</v>
      </c>
      <c r="N4" s="733" t="s">
        <v>308</v>
      </c>
      <c r="O4" s="735" t="s">
        <v>309</v>
      </c>
      <c r="P4" s="736" t="s">
        <v>310</v>
      </c>
      <c r="Q4" s="737" t="s">
        <v>311</v>
      </c>
    </row>
    <row r="5" spans="1:17" ht="35.25" customHeight="1">
      <c r="A5" s="738" t="s">
        <v>262</v>
      </c>
      <c r="B5" s="977" t="s">
        <v>334</v>
      </c>
      <c r="C5" s="980"/>
      <c r="D5" s="739"/>
      <c r="E5" s="740">
        <v>2</v>
      </c>
      <c r="F5" s="740"/>
      <c r="G5" s="740">
        <v>5</v>
      </c>
      <c r="H5" s="740">
        <v>2</v>
      </c>
      <c r="I5" s="740">
        <v>27</v>
      </c>
      <c r="J5" s="740">
        <v>5</v>
      </c>
      <c r="K5" s="740">
        <v>2</v>
      </c>
      <c r="L5" s="740">
        <v>13</v>
      </c>
      <c r="M5" s="740">
        <v>61</v>
      </c>
      <c r="N5" s="740">
        <v>10</v>
      </c>
      <c r="O5" s="741">
        <v>1</v>
      </c>
      <c r="P5" s="742">
        <v>128</v>
      </c>
      <c r="Q5" s="742">
        <v>84</v>
      </c>
    </row>
    <row r="6" spans="1:17" ht="27.75" customHeight="1">
      <c r="A6" s="744" t="s">
        <v>263</v>
      </c>
      <c r="B6" s="991" t="s">
        <v>153</v>
      </c>
      <c r="C6" s="992"/>
      <c r="D6" s="745"/>
      <c r="E6" s="746"/>
      <c r="F6" s="746"/>
      <c r="G6" s="746">
        <v>2</v>
      </c>
      <c r="H6" s="746"/>
      <c r="I6" s="746">
        <v>5</v>
      </c>
      <c r="J6" s="746"/>
      <c r="K6" s="746"/>
      <c r="L6" s="746"/>
      <c r="M6" s="746">
        <v>1</v>
      </c>
      <c r="N6" s="746">
        <v>1</v>
      </c>
      <c r="O6" s="747"/>
      <c r="P6" s="748">
        <v>9</v>
      </c>
      <c r="Q6" s="748"/>
    </row>
    <row r="7" spans="1:17" ht="27.75" customHeight="1">
      <c r="A7" s="744" t="s">
        <v>264</v>
      </c>
      <c r="B7" s="993" t="s">
        <v>154</v>
      </c>
      <c r="C7" s="994"/>
      <c r="D7" s="745">
        <v>39</v>
      </c>
      <c r="E7" s="746"/>
      <c r="F7" s="746">
        <v>2</v>
      </c>
      <c r="G7" s="746">
        <v>8</v>
      </c>
      <c r="H7" s="746"/>
      <c r="I7" s="746">
        <v>8</v>
      </c>
      <c r="J7" s="746"/>
      <c r="K7" s="746">
        <v>1</v>
      </c>
      <c r="L7" s="746">
        <v>2</v>
      </c>
      <c r="M7" s="746"/>
      <c r="N7" s="746">
        <v>4</v>
      </c>
      <c r="O7" s="747"/>
      <c r="P7" s="748">
        <v>64</v>
      </c>
      <c r="Q7" s="748"/>
    </row>
    <row r="8" spans="1:17" ht="33" customHeight="1">
      <c r="A8" s="744" t="s">
        <v>265</v>
      </c>
      <c r="B8" s="991" t="s">
        <v>332</v>
      </c>
      <c r="C8" s="992"/>
      <c r="D8" s="745"/>
      <c r="E8" s="746">
        <v>2</v>
      </c>
      <c r="F8" s="746"/>
      <c r="G8" s="746"/>
      <c r="H8" s="746"/>
      <c r="I8" s="746">
        <v>1</v>
      </c>
      <c r="J8" s="746"/>
      <c r="K8" s="746"/>
      <c r="L8" s="746"/>
      <c r="M8" s="746"/>
      <c r="N8" s="746"/>
      <c r="O8" s="747"/>
      <c r="P8" s="748">
        <v>3</v>
      </c>
      <c r="Q8" s="748"/>
    </row>
    <row r="9" spans="1:17" ht="33" customHeight="1">
      <c r="A9" s="744" t="s">
        <v>266</v>
      </c>
      <c r="B9" s="991" t="s">
        <v>189</v>
      </c>
      <c r="C9" s="992"/>
      <c r="D9" s="745"/>
      <c r="E9" s="746"/>
      <c r="F9" s="746"/>
      <c r="G9" s="746"/>
      <c r="H9" s="746"/>
      <c r="I9" s="746"/>
      <c r="J9" s="746">
        <v>270</v>
      </c>
      <c r="K9" s="746"/>
      <c r="L9" s="746"/>
      <c r="M9" s="746">
        <v>150</v>
      </c>
      <c r="N9" s="746">
        <v>80</v>
      </c>
      <c r="O9" s="747"/>
      <c r="P9" s="748">
        <v>500</v>
      </c>
      <c r="Q9" s="748"/>
    </row>
    <row r="10" spans="1:17" ht="27.75" customHeight="1">
      <c r="A10" s="972" t="s">
        <v>267</v>
      </c>
      <c r="B10" s="991" t="s">
        <v>312</v>
      </c>
      <c r="C10" s="751" t="s">
        <v>155</v>
      </c>
      <c r="D10" s="745"/>
      <c r="E10" s="746"/>
      <c r="F10" s="746"/>
      <c r="G10" s="746"/>
      <c r="H10" s="746"/>
      <c r="I10" s="746"/>
      <c r="J10" s="746"/>
      <c r="K10" s="746"/>
      <c r="L10" s="746"/>
      <c r="M10" s="746"/>
      <c r="N10" s="746"/>
      <c r="O10" s="747">
        <v>116</v>
      </c>
      <c r="P10" s="748">
        <v>116</v>
      </c>
      <c r="Q10" s="748"/>
    </row>
    <row r="11" spans="1:17" ht="27.75" customHeight="1">
      <c r="A11" s="973"/>
      <c r="B11" s="991"/>
      <c r="C11" s="751" t="s">
        <v>156</v>
      </c>
      <c r="D11" s="745"/>
      <c r="E11" s="746"/>
      <c r="F11" s="746"/>
      <c r="G11" s="746"/>
      <c r="H11" s="746"/>
      <c r="I11" s="746"/>
      <c r="J11" s="746"/>
      <c r="K11" s="746"/>
      <c r="L11" s="746"/>
      <c r="M11" s="746"/>
      <c r="N11" s="746"/>
      <c r="O11" s="747">
        <v>6</v>
      </c>
      <c r="P11" s="748">
        <v>6</v>
      </c>
      <c r="Q11" s="748"/>
    </row>
    <row r="12" spans="1:17" ht="27.75" customHeight="1">
      <c r="A12" s="972" t="s">
        <v>268</v>
      </c>
      <c r="B12" s="991" t="s">
        <v>157</v>
      </c>
      <c r="C12" s="752" t="s">
        <v>158</v>
      </c>
      <c r="D12" s="745"/>
      <c r="E12" s="746"/>
      <c r="F12" s="746"/>
      <c r="G12" s="746"/>
      <c r="H12" s="746"/>
      <c r="I12" s="746">
        <v>4</v>
      </c>
      <c r="J12" s="746"/>
      <c r="K12" s="746"/>
      <c r="L12" s="746"/>
      <c r="M12" s="746"/>
      <c r="N12" s="746"/>
      <c r="O12" s="747"/>
      <c r="P12" s="748">
        <v>4</v>
      </c>
      <c r="Q12" s="748"/>
    </row>
    <row r="13" spans="1:17" ht="27.75" customHeight="1">
      <c r="A13" s="973"/>
      <c r="B13" s="991"/>
      <c r="C13" s="752" t="s">
        <v>159</v>
      </c>
      <c r="D13" s="745"/>
      <c r="E13" s="746"/>
      <c r="F13" s="746"/>
      <c r="G13" s="746"/>
      <c r="H13" s="746"/>
      <c r="I13" s="746"/>
      <c r="J13" s="746"/>
      <c r="K13" s="746"/>
      <c r="L13" s="746"/>
      <c r="M13" s="746"/>
      <c r="N13" s="746"/>
      <c r="O13" s="747"/>
      <c r="P13" s="748"/>
      <c r="Q13" s="748"/>
    </row>
    <row r="14" spans="1:17" ht="27.75" customHeight="1">
      <c r="A14" s="972" t="s">
        <v>269</v>
      </c>
      <c r="B14" s="991" t="s">
        <v>313</v>
      </c>
      <c r="C14" s="752" t="s">
        <v>160</v>
      </c>
      <c r="D14" s="745"/>
      <c r="E14" s="746"/>
      <c r="F14" s="746"/>
      <c r="G14" s="746"/>
      <c r="H14" s="746"/>
      <c r="I14" s="746"/>
      <c r="J14" s="746"/>
      <c r="K14" s="746"/>
      <c r="L14" s="746"/>
      <c r="M14" s="746"/>
      <c r="N14" s="746"/>
      <c r="O14" s="747"/>
      <c r="P14" s="748"/>
      <c r="Q14" s="748"/>
    </row>
    <row r="15" spans="1:17" ht="27.75" customHeight="1">
      <c r="A15" s="973"/>
      <c r="B15" s="991"/>
      <c r="C15" s="752" t="s">
        <v>161</v>
      </c>
      <c r="D15" s="745"/>
      <c r="E15" s="746"/>
      <c r="F15" s="746"/>
      <c r="G15" s="746"/>
      <c r="H15" s="746"/>
      <c r="I15" s="746"/>
      <c r="J15" s="746"/>
      <c r="K15" s="746"/>
      <c r="L15" s="746"/>
      <c r="M15" s="746"/>
      <c r="N15" s="746"/>
      <c r="O15" s="747"/>
      <c r="P15" s="748"/>
      <c r="Q15" s="748"/>
    </row>
    <row r="16" spans="1:17" ht="27.75" customHeight="1">
      <c r="A16" s="972" t="s">
        <v>270</v>
      </c>
      <c r="B16" s="991" t="s">
        <v>162</v>
      </c>
      <c r="C16" s="753" t="s">
        <v>192</v>
      </c>
      <c r="D16" s="754"/>
      <c r="E16" s="755"/>
      <c r="F16" s="755"/>
      <c r="G16" s="755"/>
      <c r="H16" s="755"/>
      <c r="I16" s="755"/>
      <c r="J16" s="755"/>
      <c r="K16" s="755"/>
      <c r="L16" s="755"/>
      <c r="M16" s="755"/>
      <c r="N16" s="755"/>
      <c r="O16" s="756"/>
      <c r="P16" s="757"/>
      <c r="Q16" s="748"/>
    </row>
    <row r="17" spans="1:17" ht="27.75" customHeight="1">
      <c r="A17" s="973"/>
      <c r="B17" s="991"/>
      <c r="C17" s="753" t="s">
        <v>193</v>
      </c>
      <c r="D17" s="754"/>
      <c r="E17" s="755"/>
      <c r="F17" s="755"/>
      <c r="G17" s="755"/>
      <c r="H17" s="755"/>
      <c r="I17" s="755"/>
      <c r="J17" s="755"/>
      <c r="K17" s="755"/>
      <c r="L17" s="755"/>
      <c r="M17" s="755"/>
      <c r="N17" s="755"/>
      <c r="O17" s="756"/>
      <c r="P17" s="757"/>
      <c r="Q17" s="748"/>
    </row>
    <row r="18" spans="1:17" ht="27.75" customHeight="1">
      <c r="A18" s="972" t="s">
        <v>271</v>
      </c>
      <c r="B18" s="976" t="s">
        <v>163</v>
      </c>
      <c r="C18" s="752" t="s">
        <v>155</v>
      </c>
      <c r="D18" s="745"/>
      <c r="E18" s="746"/>
      <c r="F18" s="746"/>
      <c r="G18" s="746"/>
      <c r="H18" s="746"/>
      <c r="I18" s="746"/>
      <c r="J18" s="746"/>
      <c r="K18" s="746"/>
      <c r="L18" s="746"/>
      <c r="M18" s="746"/>
      <c r="N18" s="746">
        <v>2</v>
      </c>
      <c r="O18" s="747">
        <v>4</v>
      </c>
      <c r="P18" s="748">
        <v>6</v>
      </c>
      <c r="Q18" s="748"/>
    </row>
    <row r="19" spans="1:17" ht="27.75" customHeight="1">
      <c r="A19" s="973"/>
      <c r="B19" s="977"/>
      <c r="C19" s="752" t="s">
        <v>156</v>
      </c>
      <c r="D19" s="745"/>
      <c r="E19" s="746"/>
      <c r="F19" s="746"/>
      <c r="G19" s="746"/>
      <c r="H19" s="746"/>
      <c r="I19" s="746"/>
      <c r="J19" s="746"/>
      <c r="K19" s="746"/>
      <c r="L19" s="746"/>
      <c r="M19" s="746"/>
      <c r="N19" s="746"/>
      <c r="O19" s="747"/>
      <c r="P19" s="748"/>
      <c r="Q19" s="748"/>
    </row>
    <row r="20" spans="1:17" ht="27.75" customHeight="1">
      <c r="A20" s="972" t="s">
        <v>272</v>
      </c>
      <c r="B20" s="991" t="s">
        <v>164</v>
      </c>
      <c r="C20" s="752" t="s">
        <v>194</v>
      </c>
      <c r="D20" s="745"/>
      <c r="E20" s="746"/>
      <c r="F20" s="746"/>
      <c r="G20" s="746"/>
      <c r="H20" s="746"/>
      <c r="I20" s="746"/>
      <c r="J20" s="746"/>
      <c r="K20" s="746"/>
      <c r="L20" s="746"/>
      <c r="M20" s="746"/>
      <c r="N20" s="746"/>
      <c r="O20" s="747"/>
      <c r="P20" s="748"/>
      <c r="Q20" s="748"/>
    </row>
    <row r="21" spans="1:17" ht="27.75" customHeight="1">
      <c r="A21" s="973"/>
      <c r="B21" s="991"/>
      <c r="C21" s="752" t="s">
        <v>195</v>
      </c>
      <c r="D21" s="745"/>
      <c r="E21" s="746"/>
      <c r="F21" s="746"/>
      <c r="G21" s="746"/>
      <c r="H21" s="746"/>
      <c r="I21" s="746"/>
      <c r="J21" s="746"/>
      <c r="K21" s="746"/>
      <c r="L21" s="746"/>
      <c r="M21" s="746"/>
      <c r="N21" s="746"/>
      <c r="O21" s="747"/>
      <c r="P21" s="748"/>
      <c r="Q21" s="748"/>
    </row>
    <row r="22" spans="1:17" ht="27.75" customHeight="1">
      <c r="A22" s="744" t="s">
        <v>273</v>
      </c>
      <c r="B22" s="720" t="s">
        <v>165</v>
      </c>
      <c r="C22" s="752" t="s">
        <v>166</v>
      </c>
      <c r="D22" s="745"/>
      <c r="E22" s="746"/>
      <c r="F22" s="746">
        <v>4</v>
      </c>
      <c r="G22" s="746">
        <v>4</v>
      </c>
      <c r="H22" s="746">
        <v>4</v>
      </c>
      <c r="I22" s="746"/>
      <c r="J22" s="746"/>
      <c r="K22" s="746"/>
      <c r="L22" s="746">
        <v>2</v>
      </c>
      <c r="M22" s="746"/>
      <c r="N22" s="746"/>
      <c r="O22" s="747">
        <v>15</v>
      </c>
      <c r="P22" s="748">
        <v>29</v>
      </c>
      <c r="Q22" s="748"/>
    </row>
    <row r="23" spans="1:17" ht="27.75" customHeight="1">
      <c r="A23" s="738" t="s">
        <v>275</v>
      </c>
      <c r="B23" s="974" t="s">
        <v>276</v>
      </c>
      <c r="C23" s="975"/>
      <c r="D23" s="745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7"/>
      <c r="P23" s="748"/>
      <c r="Q23" s="748"/>
    </row>
    <row r="24" spans="1:17" ht="27.75" customHeight="1">
      <c r="A24" s="744" t="s">
        <v>274</v>
      </c>
      <c r="B24" s="993" t="s">
        <v>190</v>
      </c>
      <c r="C24" s="997"/>
      <c r="D24" s="745"/>
      <c r="E24" s="746"/>
      <c r="F24" s="746"/>
      <c r="G24" s="746"/>
      <c r="H24" s="746"/>
      <c r="I24" s="746">
        <v>10</v>
      </c>
      <c r="J24" s="746">
        <v>3</v>
      </c>
      <c r="K24" s="746"/>
      <c r="L24" s="746"/>
      <c r="M24" s="746">
        <v>14</v>
      </c>
      <c r="N24" s="746">
        <v>4</v>
      </c>
      <c r="O24" s="747">
        <v>6</v>
      </c>
      <c r="P24" s="748">
        <v>37</v>
      </c>
      <c r="Q24" s="748"/>
    </row>
    <row r="25" spans="1:17" ht="36.75" customHeight="1">
      <c r="A25" s="744" t="s">
        <v>277</v>
      </c>
      <c r="B25" s="993" t="s">
        <v>333</v>
      </c>
      <c r="C25" s="997"/>
      <c r="D25" s="745"/>
      <c r="E25" s="746"/>
      <c r="F25" s="746"/>
      <c r="G25" s="746"/>
      <c r="H25" s="746">
        <v>5</v>
      </c>
      <c r="I25" s="746">
        <v>4</v>
      </c>
      <c r="J25" s="746"/>
      <c r="K25" s="746"/>
      <c r="L25" s="746"/>
      <c r="M25" s="746"/>
      <c r="N25" s="746"/>
      <c r="O25" s="747"/>
      <c r="P25" s="748">
        <v>9</v>
      </c>
      <c r="Q25" s="748"/>
    </row>
    <row r="26" spans="1:17" ht="27.75" customHeight="1">
      <c r="A26" s="738" t="s">
        <v>278</v>
      </c>
      <c r="B26" s="996" t="s">
        <v>167</v>
      </c>
      <c r="C26" s="998"/>
      <c r="D26" s="739"/>
      <c r="E26" s="740"/>
      <c r="F26" s="740"/>
      <c r="G26" s="740"/>
      <c r="H26" s="740"/>
      <c r="I26" s="740"/>
      <c r="J26" s="740"/>
      <c r="K26" s="740"/>
      <c r="L26" s="740"/>
      <c r="M26" s="740"/>
      <c r="N26" s="740"/>
      <c r="O26" s="741">
        <v>125</v>
      </c>
      <c r="P26" s="742">
        <v>125</v>
      </c>
      <c r="Q26" s="781"/>
    </row>
    <row r="27" spans="1:17" ht="27.75" customHeight="1">
      <c r="A27" s="972" t="s">
        <v>279</v>
      </c>
      <c r="B27" s="995" t="s">
        <v>168</v>
      </c>
      <c r="C27" s="721" t="s">
        <v>196</v>
      </c>
      <c r="D27" s="745"/>
      <c r="E27" s="746"/>
      <c r="F27" s="746"/>
      <c r="G27" s="746"/>
      <c r="H27" s="746"/>
      <c r="I27" s="746"/>
      <c r="J27" s="746"/>
      <c r="K27" s="746"/>
      <c r="L27" s="746"/>
      <c r="M27" s="746"/>
      <c r="N27" s="746"/>
      <c r="O27" s="747">
        <v>36</v>
      </c>
      <c r="P27" s="748">
        <v>36</v>
      </c>
      <c r="Q27" s="782">
        <v>36</v>
      </c>
    </row>
    <row r="28" spans="1:17" ht="27.75" customHeight="1">
      <c r="A28" s="973"/>
      <c r="B28" s="996"/>
      <c r="C28" s="721" t="s">
        <v>169</v>
      </c>
      <c r="D28" s="745"/>
      <c r="E28" s="746"/>
      <c r="F28" s="746"/>
      <c r="G28" s="746"/>
      <c r="H28" s="746"/>
      <c r="I28" s="746"/>
      <c r="J28" s="746"/>
      <c r="K28" s="746"/>
      <c r="L28" s="746"/>
      <c r="M28" s="746"/>
      <c r="N28" s="746">
        <v>22</v>
      </c>
      <c r="O28" s="747"/>
      <c r="P28" s="748">
        <v>22</v>
      </c>
      <c r="Q28" s="782"/>
    </row>
    <row r="29" spans="1:17" ht="27.75" customHeight="1">
      <c r="A29" s="744" t="s">
        <v>280</v>
      </c>
      <c r="B29" s="974" t="s">
        <v>170</v>
      </c>
      <c r="C29" s="975"/>
      <c r="D29" s="745"/>
      <c r="E29" s="746"/>
      <c r="F29" s="746"/>
      <c r="G29" s="746"/>
      <c r="H29" s="746"/>
      <c r="I29" s="746"/>
      <c r="J29" s="746"/>
      <c r="K29" s="746"/>
      <c r="L29" s="746"/>
      <c r="M29" s="746"/>
      <c r="N29" s="746">
        <v>3</v>
      </c>
      <c r="O29" s="747"/>
      <c r="P29" s="748">
        <v>3</v>
      </c>
      <c r="Q29" s="782"/>
    </row>
    <row r="30" spans="1:17" ht="30.75" customHeight="1">
      <c r="A30" s="744" t="s">
        <v>282</v>
      </c>
      <c r="B30" s="993" t="s">
        <v>281</v>
      </c>
      <c r="C30" s="994"/>
      <c r="D30" s="745">
        <v>11</v>
      </c>
      <c r="E30" s="746"/>
      <c r="F30" s="746"/>
      <c r="G30" s="746">
        <v>5</v>
      </c>
      <c r="H30" s="746"/>
      <c r="I30" s="746">
        <v>29</v>
      </c>
      <c r="J30" s="746">
        <v>2</v>
      </c>
      <c r="K30" s="746"/>
      <c r="L30" s="746"/>
      <c r="M30" s="746"/>
      <c r="N30" s="746">
        <v>11</v>
      </c>
      <c r="O30" s="747"/>
      <c r="P30" s="748">
        <v>58</v>
      </c>
      <c r="Q30" s="782"/>
    </row>
    <row r="31" spans="1:17" ht="27.75" customHeight="1">
      <c r="A31" s="744" t="s">
        <v>283</v>
      </c>
      <c r="B31" s="974" t="s">
        <v>171</v>
      </c>
      <c r="C31" s="975"/>
      <c r="D31" s="754"/>
      <c r="E31" s="755"/>
      <c r="F31" s="755"/>
      <c r="G31" s="755">
        <v>1</v>
      </c>
      <c r="H31" s="755"/>
      <c r="I31" s="755">
        <v>5</v>
      </c>
      <c r="J31" s="755">
        <v>4</v>
      </c>
      <c r="K31" s="755"/>
      <c r="L31" s="755"/>
      <c r="M31" s="755">
        <v>9</v>
      </c>
      <c r="N31" s="755"/>
      <c r="O31" s="756">
        <v>3</v>
      </c>
      <c r="P31" s="757">
        <v>22</v>
      </c>
      <c r="Q31" s="782"/>
    </row>
    <row r="32" spans="1:17" ht="30.75" customHeight="1">
      <c r="A32" s="744" t="s">
        <v>284</v>
      </c>
      <c r="B32" s="993" t="s">
        <v>165</v>
      </c>
      <c r="C32" s="999"/>
      <c r="D32" s="754"/>
      <c r="E32" s="755"/>
      <c r="F32" s="755"/>
      <c r="G32" s="755">
        <v>4</v>
      </c>
      <c r="H32" s="755"/>
      <c r="I32" s="755"/>
      <c r="J32" s="755"/>
      <c r="K32" s="755"/>
      <c r="L32" s="755"/>
      <c r="M32" s="755"/>
      <c r="N32" s="755">
        <v>4</v>
      </c>
      <c r="O32" s="756"/>
      <c r="P32" s="757">
        <v>8</v>
      </c>
      <c r="Q32" s="782"/>
    </row>
    <row r="33" spans="1:17" ht="27.75" customHeight="1">
      <c r="A33" s="744" t="s">
        <v>285</v>
      </c>
      <c r="B33" s="993" t="s">
        <v>172</v>
      </c>
      <c r="C33" s="999"/>
      <c r="D33" s="745"/>
      <c r="E33" s="746"/>
      <c r="F33" s="746"/>
      <c r="G33" s="746"/>
      <c r="H33" s="746"/>
      <c r="I33" s="746"/>
      <c r="J33" s="746">
        <v>1</v>
      </c>
      <c r="K33" s="746"/>
      <c r="L33" s="746"/>
      <c r="M33" s="746"/>
      <c r="N33" s="746">
        <v>1</v>
      </c>
      <c r="O33" s="747">
        <v>4</v>
      </c>
      <c r="P33" s="748">
        <v>6</v>
      </c>
      <c r="Q33" s="782"/>
    </row>
    <row r="34" spans="1:17" ht="27.75" customHeight="1">
      <c r="A34" s="744" t="s">
        <v>286</v>
      </c>
      <c r="B34" s="993" t="s">
        <v>173</v>
      </c>
      <c r="C34" s="999"/>
      <c r="D34" s="745">
        <v>1</v>
      </c>
      <c r="E34" s="746"/>
      <c r="F34" s="746"/>
      <c r="G34" s="746"/>
      <c r="H34" s="746"/>
      <c r="I34" s="746">
        <v>1</v>
      </c>
      <c r="J34" s="746">
        <v>2</v>
      </c>
      <c r="K34" s="746">
        <v>2</v>
      </c>
      <c r="L34" s="746"/>
      <c r="M34" s="746">
        <v>1</v>
      </c>
      <c r="N34" s="746">
        <v>12</v>
      </c>
      <c r="O34" s="747">
        <v>24</v>
      </c>
      <c r="P34" s="748">
        <v>43</v>
      </c>
      <c r="Q34" s="782"/>
    </row>
    <row r="35" spans="1:17" ht="27.75" customHeight="1">
      <c r="A35" s="744" t="s">
        <v>287</v>
      </c>
      <c r="B35" s="993" t="s">
        <v>191</v>
      </c>
      <c r="C35" s="994"/>
      <c r="D35" s="745"/>
      <c r="E35" s="746"/>
      <c r="F35" s="746"/>
      <c r="G35" s="746"/>
      <c r="H35" s="746"/>
      <c r="I35" s="746"/>
      <c r="J35" s="746"/>
      <c r="K35" s="746"/>
      <c r="L35" s="746"/>
      <c r="M35" s="746"/>
      <c r="N35" s="746"/>
      <c r="O35" s="747"/>
      <c r="P35" s="748"/>
      <c r="Q35" s="782"/>
    </row>
    <row r="36" spans="1:17" ht="27.75" customHeight="1">
      <c r="A36" s="744" t="s">
        <v>288</v>
      </c>
      <c r="B36" s="993" t="s">
        <v>174</v>
      </c>
      <c r="C36" s="994"/>
      <c r="D36" s="745"/>
      <c r="E36" s="746"/>
      <c r="F36" s="746">
        <v>1</v>
      </c>
      <c r="G36" s="746">
        <v>1</v>
      </c>
      <c r="H36" s="746"/>
      <c r="I36" s="746">
        <v>1</v>
      </c>
      <c r="J36" s="746"/>
      <c r="K36" s="746"/>
      <c r="L36" s="746"/>
      <c r="M36" s="746">
        <v>1</v>
      </c>
      <c r="N36" s="746">
        <v>71</v>
      </c>
      <c r="O36" s="747">
        <v>79</v>
      </c>
      <c r="P36" s="748">
        <v>154</v>
      </c>
      <c r="Q36" s="782"/>
    </row>
    <row r="37" spans="1:17" ht="27.75" customHeight="1">
      <c r="A37" s="750" t="s">
        <v>289</v>
      </c>
      <c r="B37" s="978" t="s">
        <v>175</v>
      </c>
      <c r="C37" s="979"/>
      <c r="D37" s="754"/>
      <c r="E37" s="755"/>
      <c r="F37" s="755"/>
      <c r="G37" s="755"/>
      <c r="H37" s="755"/>
      <c r="I37" s="755"/>
      <c r="J37" s="755"/>
      <c r="K37" s="755"/>
      <c r="L37" s="755"/>
      <c r="M37" s="755">
        <v>1</v>
      </c>
      <c r="N37" s="755">
        <v>26</v>
      </c>
      <c r="O37" s="756">
        <v>13</v>
      </c>
      <c r="P37" s="757">
        <v>40</v>
      </c>
      <c r="Q37" s="783"/>
    </row>
    <row r="38" spans="1:17" ht="27.75" customHeight="1">
      <c r="A38" s="750" t="s">
        <v>290</v>
      </c>
      <c r="B38" s="978" t="s">
        <v>314</v>
      </c>
      <c r="C38" s="979"/>
      <c r="D38" s="754"/>
      <c r="E38" s="755"/>
      <c r="F38" s="755"/>
      <c r="G38" s="755"/>
      <c r="H38" s="755"/>
      <c r="I38" s="755"/>
      <c r="J38" s="755"/>
      <c r="K38" s="755"/>
      <c r="L38" s="755"/>
      <c r="M38" s="755"/>
      <c r="N38" s="755"/>
      <c r="O38" s="756">
        <v>3453</v>
      </c>
      <c r="P38" s="757">
        <v>3453</v>
      </c>
      <c r="Q38" s="783"/>
    </row>
    <row r="39" spans="1:17" ht="27.75" customHeight="1" thickBot="1">
      <c r="A39" s="750" t="s">
        <v>291</v>
      </c>
      <c r="B39" s="1004" t="s">
        <v>315</v>
      </c>
      <c r="C39" s="1005"/>
      <c r="D39" s="754">
        <v>3</v>
      </c>
      <c r="E39" s="755"/>
      <c r="F39" s="755">
        <v>1</v>
      </c>
      <c r="G39" s="755"/>
      <c r="H39" s="755"/>
      <c r="I39" s="755">
        <v>4</v>
      </c>
      <c r="J39" s="755">
        <v>5</v>
      </c>
      <c r="K39" s="755"/>
      <c r="L39" s="755">
        <v>1</v>
      </c>
      <c r="M39" s="755"/>
      <c r="N39" s="755">
        <v>28</v>
      </c>
      <c r="O39" s="756">
        <v>84</v>
      </c>
      <c r="P39" s="757">
        <v>126</v>
      </c>
      <c r="Q39" s="783"/>
    </row>
    <row r="40" spans="1:17" ht="27.75" customHeight="1" thickBot="1">
      <c r="A40" s="761" t="s">
        <v>292</v>
      </c>
      <c r="B40" s="1006" t="s">
        <v>6</v>
      </c>
      <c r="C40" s="1007"/>
      <c r="D40" s="762">
        <v>54</v>
      </c>
      <c r="E40" s="762">
        <v>4</v>
      </c>
      <c r="F40" s="762">
        <v>8</v>
      </c>
      <c r="G40" s="762">
        <v>30</v>
      </c>
      <c r="H40" s="762">
        <v>11</v>
      </c>
      <c r="I40" s="762">
        <v>99</v>
      </c>
      <c r="J40" s="762">
        <v>292</v>
      </c>
      <c r="K40" s="762">
        <v>5</v>
      </c>
      <c r="L40" s="762">
        <v>18</v>
      </c>
      <c r="M40" s="762">
        <v>238</v>
      </c>
      <c r="N40" s="762">
        <v>279</v>
      </c>
      <c r="O40" s="763">
        <v>3969</v>
      </c>
      <c r="P40" s="764">
        <v>5007</v>
      </c>
      <c r="Q40" s="774">
        <v>120</v>
      </c>
    </row>
    <row r="41" spans="1:17" ht="27.75" customHeight="1">
      <c r="A41" s="738" t="s">
        <v>293</v>
      </c>
      <c r="B41" s="1002" t="s">
        <v>176</v>
      </c>
      <c r="C41" s="1003"/>
      <c r="D41" s="766"/>
      <c r="E41" s="766"/>
      <c r="F41" s="766"/>
      <c r="G41" s="766"/>
      <c r="H41" s="766"/>
      <c r="I41" s="766"/>
      <c r="J41" s="766"/>
      <c r="K41" s="766"/>
      <c r="L41" s="766"/>
      <c r="M41" s="766"/>
      <c r="N41" s="766"/>
      <c r="O41" s="766"/>
      <c r="P41" s="780">
        <v>556</v>
      </c>
      <c r="Q41" s="777"/>
    </row>
    <row r="42" spans="1:17" ht="27.75" customHeight="1">
      <c r="A42" s="744" t="s">
        <v>294</v>
      </c>
      <c r="B42" s="1000" t="s">
        <v>177</v>
      </c>
      <c r="C42" s="1001"/>
      <c r="D42" s="718"/>
      <c r="E42" s="768"/>
      <c r="F42" s="768"/>
      <c r="G42" s="768"/>
      <c r="H42" s="768"/>
      <c r="I42" s="768"/>
      <c r="J42" s="768"/>
      <c r="K42" s="768"/>
      <c r="L42" s="768"/>
      <c r="M42" s="768"/>
      <c r="N42" s="768"/>
      <c r="O42" s="718"/>
      <c r="P42" s="748">
        <v>425</v>
      </c>
      <c r="Q42" s="778"/>
    </row>
    <row r="43" spans="1:17" ht="27.75" customHeight="1">
      <c r="A43" s="744" t="s">
        <v>295</v>
      </c>
      <c r="B43" s="1000" t="s">
        <v>178</v>
      </c>
      <c r="C43" s="1001"/>
      <c r="D43" s="718"/>
      <c r="E43" s="768"/>
      <c r="F43" s="768"/>
      <c r="G43" s="768"/>
      <c r="H43" s="768"/>
      <c r="I43" s="768"/>
      <c r="J43" s="768"/>
      <c r="K43" s="768"/>
      <c r="L43" s="768"/>
      <c r="M43" s="768"/>
      <c r="N43" s="768"/>
      <c r="O43" s="718"/>
      <c r="P43" s="748">
        <v>36</v>
      </c>
      <c r="Q43" s="778"/>
    </row>
    <row r="44" spans="1:17" ht="27.75" customHeight="1">
      <c r="A44" s="744" t="s">
        <v>296</v>
      </c>
      <c r="B44" s="767" t="s">
        <v>179</v>
      </c>
      <c r="C44" s="770"/>
      <c r="D44" s="718"/>
      <c r="E44" s="768"/>
      <c r="F44" s="768"/>
      <c r="G44" s="768"/>
      <c r="H44" s="768"/>
      <c r="I44" s="768"/>
      <c r="J44" s="768"/>
      <c r="K44" s="768"/>
      <c r="L44" s="768"/>
      <c r="M44" s="768"/>
      <c r="N44" s="768"/>
      <c r="O44" s="718"/>
      <c r="P44" s="748">
        <v>178</v>
      </c>
      <c r="Q44" s="778"/>
    </row>
    <row r="45" spans="1:17" ht="27.75" customHeight="1" thickBot="1">
      <c r="A45" s="744" t="s">
        <v>297</v>
      </c>
      <c r="B45" s="767" t="s">
        <v>180</v>
      </c>
      <c r="C45" s="770"/>
      <c r="D45" s="718"/>
      <c r="E45" s="768"/>
      <c r="F45" s="768"/>
      <c r="G45" s="768"/>
      <c r="H45" s="768"/>
      <c r="I45" s="768"/>
      <c r="J45" s="768"/>
      <c r="K45" s="768"/>
      <c r="L45" s="768"/>
      <c r="M45" s="768"/>
      <c r="N45" s="768"/>
      <c r="O45" s="718"/>
      <c r="P45" s="769">
        <v>10</v>
      </c>
      <c r="Q45" s="778"/>
    </row>
    <row r="46" spans="1:17" ht="27.75" customHeight="1" thickBot="1">
      <c r="A46" s="761" t="s">
        <v>316</v>
      </c>
      <c r="B46" s="970" t="s">
        <v>6</v>
      </c>
      <c r="C46" s="971"/>
      <c r="D46" s="771"/>
      <c r="E46" s="771"/>
      <c r="F46" s="771"/>
      <c r="G46" s="771"/>
      <c r="H46" s="771"/>
      <c r="I46" s="771"/>
      <c r="J46" s="771"/>
      <c r="K46" s="771"/>
      <c r="L46" s="771"/>
      <c r="M46" s="771"/>
      <c r="N46" s="771"/>
      <c r="O46" s="771"/>
      <c r="P46" s="772">
        <v>1205</v>
      </c>
      <c r="Q46" s="779"/>
    </row>
    <row r="47" spans="1:17" ht="27.75" customHeight="1" thickBot="1">
      <c r="A47" s="761" t="s">
        <v>317</v>
      </c>
      <c r="B47" s="967" t="s">
        <v>181</v>
      </c>
      <c r="C47" s="968"/>
      <c r="D47" s="968"/>
      <c r="E47" s="968"/>
      <c r="F47" s="968"/>
      <c r="G47" s="968"/>
      <c r="H47" s="968"/>
      <c r="I47" s="968"/>
      <c r="J47" s="968"/>
      <c r="K47" s="968"/>
      <c r="L47" s="968"/>
      <c r="M47" s="968"/>
      <c r="N47" s="968"/>
      <c r="O47" s="968"/>
      <c r="P47" s="773">
        <v>6212</v>
      </c>
      <c r="Q47" s="774">
        <v>120</v>
      </c>
    </row>
    <row r="48" spans="1:17" ht="27.75" customHeight="1">
      <c r="A48" s="725"/>
      <c r="B48" s="969"/>
      <c r="C48" s="775"/>
      <c r="D48" s="776"/>
      <c r="E48" s="776"/>
      <c r="F48" s="776"/>
      <c r="G48" s="776"/>
      <c r="H48" s="776"/>
      <c r="I48" s="776"/>
      <c r="J48" s="776"/>
      <c r="K48" s="776"/>
      <c r="L48" s="776"/>
      <c r="M48" s="776"/>
      <c r="N48" s="776"/>
      <c r="O48" s="776"/>
      <c r="P48" s="776"/>
      <c r="Q48" s="776"/>
    </row>
    <row r="49" spans="1:17" ht="27.75" customHeight="1">
      <c r="A49" s="725"/>
      <c r="B49" s="969"/>
      <c r="C49" s="775"/>
      <c r="D49" s="776"/>
      <c r="E49" s="776"/>
      <c r="F49" s="776"/>
      <c r="G49" s="776"/>
      <c r="H49" s="776"/>
      <c r="I49" s="776"/>
      <c r="J49" s="776"/>
      <c r="K49" s="776"/>
      <c r="L49" s="776"/>
      <c r="M49" s="776"/>
      <c r="N49" s="776"/>
      <c r="O49" s="776"/>
      <c r="P49" s="776"/>
      <c r="Q49" s="776"/>
    </row>
    <row r="50" spans="1:2" ht="27.75" customHeight="1">
      <c r="A50" s="776"/>
      <c r="B50" s="724"/>
    </row>
    <row r="51" spans="1:2" ht="27.75" customHeight="1">
      <c r="A51" s="776"/>
      <c r="B51" s="724"/>
    </row>
  </sheetData>
  <mergeCells count="44">
    <mergeCell ref="L1:Q1"/>
    <mergeCell ref="A2:O2"/>
    <mergeCell ref="A3:C4"/>
    <mergeCell ref="B5:C5"/>
    <mergeCell ref="B6:C6"/>
    <mergeCell ref="B7:C7"/>
    <mergeCell ref="B8:C8"/>
    <mergeCell ref="B9:C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B23:C23"/>
    <mergeCell ref="B24:C24"/>
    <mergeCell ref="B25:C25"/>
    <mergeCell ref="B26:C26"/>
    <mergeCell ref="A27:A28"/>
    <mergeCell ref="B27:B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6:C46"/>
    <mergeCell ref="B47:O47"/>
    <mergeCell ref="B48:B49"/>
  </mergeCells>
  <printOptions/>
  <pageMargins left="0.75" right="0.75" top="1" bottom="1" header="0.4921259845" footer="0.4921259845"/>
  <pageSetup horizontalDpi="600" verticalDpi="600" orientation="portrait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árok11"/>
  <dimension ref="A1:N16"/>
  <sheetViews>
    <sheetView showGridLines="0" view="pageBreakPreview" zoomScaleSheetLayoutView="100" workbookViewId="0" topLeftCell="A1">
      <selection activeCell="A6" sqref="A6"/>
    </sheetView>
  </sheetViews>
  <sheetFormatPr defaultColWidth="9.140625" defaultRowHeight="12.75"/>
  <cols>
    <col min="1" max="1" width="20.8515625" style="509" customWidth="1"/>
    <col min="2" max="2" width="6.57421875" style="509" customWidth="1"/>
    <col min="3" max="3" width="10.140625" style="509" customWidth="1"/>
    <col min="4" max="4" width="6.8515625" style="509" bestFit="1" customWidth="1"/>
    <col min="5" max="5" width="9.7109375" style="509" customWidth="1"/>
    <col min="6" max="6" width="5.421875" style="509" bestFit="1" customWidth="1"/>
    <col min="7" max="7" width="9.8515625" style="509" customWidth="1"/>
    <col min="8" max="8" width="12.7109375" style="509" customWidth="1"/>
    <col min="9" max="9" width="10.7109375" style="509" customWidth="1"/>
    <col min="10" max="10" width="9.00390625" style="509" customWidth="1"/>
    <col min="11" max="11" width="9.8515625" style="509" customWidth="1"/>
    <col min="12" max="12" width="5.57421875" style="509" customWidth="1"/>
    <col min="13" max="13" width="10.57421875" style="509" customWidth="1"/>
    <col min="14" max="14" width="7.421875" style="509" customWidth="1"/>
    <col min="15" max="16384" width="9.140625" style="509" customWidth="1"/>
  </cols>
  <sheetData>
    <row r="1" spans="1:14" ht="12.75">
      <c r="A1" s="510" t="s">
        <v>123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1009" t="s">
        <v>124</v>
      </c>
      <c r="N1" s="1010"/>
    </row>
    <row r="2" spans="1:14" ht="8.25" customHeight="1" thickBot="1">
      <c r="A2" s="510"/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08"/>
    </row>
    <row r="3" spans="1:14" ht="48" customHeight="1" thickBot="1">
      <c r="A3" s="512" t="s">
        <v>125</v>
      </c>
      <c r="B3" s="513" t="s">
        <v>96</v>
      </c>
      <c r="C3" s="514" t="s">
        <v>126</v>
      </c>
      <c r="D3" s="515" t="s">
        <v>97</v>
      </c>
      <c r="E3" s="515" t="s">
        <v>98</v>
      </c>
      <c r="F3" s="515" t="s">
        <v>99</v>
      </c>
      <c r="G3" s="514" t="s">
        <v>127</v>
      </c>
      <c r="H3" s="514" t="s">
        <v>128</v>
      </c>
      <c r="I3" s="514" t="s">
        <v>129</v>
      </c>
      <c r="J3" s="515" t="s">
        <v>100</v>
      </c>
      <c r="K3" s="514" t="s">
        <v>130</v>
      </c>
      <c r="L3" s="515" t="s">
        <v>131</v>
      </c>
      <c r="M3" s="516" t="s">
        <v>102</v>
      </c>
      <c r="N3" s="517" t="s">
        <v>6</v>
      </c>
    </row>
    <row r="4" spans="1:14" ht="17.25" customHeight="1">
      <c r="A4" s="518" t="s">
        <v>132</v>
      </c>
      <c r="B4" s="519">
        <v>5</v>
      </c>
      <c r="C4" s="520">
        <v>0</v>
      </c>
      <c r="D4" s="520">
        <v>6</v>
      </c>
      <c r="E4" s="520">
        <v>0</v>
      </c>
      <c r="F4" s="520">
        <v>0</v>
      </c>
      <c r="G4" s="520">
        <v>32</v>
      </c>
      <c r="H4" s="520">
        <v>3</v>
      </c>
      <c r="I4" s="520">
        <v>3</v>
      </c>
      <c r="J4" s="520">
        <v>1</v>
      </c>
      <c r="K4" s="520">
        <v>19</v>
      </c>
      <c r="L4" s="520">
        <v>9</v>
      </c>
      <c r="M4" s="521">
        <v>0</v>
      </c>
      <c r="N4" s="522">
        <v>78</v>
      </c>
    </row>
    <row r="5" spans="1:14" ht="17.25" customHeight="1">
      <c r="A5" s="523" t="s">
        <v>133</v>
      </c>
      <c r="B5" s="524">
        <v>4</v>
      </c>
      <c r="C5" s="525">
        <v>35</v>
      </c>
      <c r="D5" s="525">
        <v>2</v>
      </c>
      <c r="E5" s="525">
        <v>1</v>
      </c>
      <c r="F5" s="525">
        <v>0</v>
      </c>
      <c r="G5" s="525">
        <v>39</v>
      </c>
      <c r="H5" s="525">
        <v>83</v>
      </c>
      <c r="I5" s="525">
        <v>8</v>
      </c>
      <c r="J5" s="525">
        <v>16</v>
      </c>
      <c r="K5" s="525">
        <v>21</v>
      </c>
      <c r="L5" s="525">
        <v>59</v>
      </c>
      <c r="M5" s="526">
        <v>0</v>
      </c>
      <c r="N5" s="527">
        <v>268</v>
      </c>
    </row>
    <row r="6" spans="1:14" ht="18" customHeight="1">
      <c r="A6" s="523" t="s">
        <v>134</v>
      </c>
      <c r="B6" s="528">
        <v>0</v>
      </c>
      <c r="C6" s="504">
        <v>11</v>
      </c>
      <c r="D6" s="504">
        <v>1</v>
      </c>
      <c r="E6" s="504">
        <v>6</v>
      </c>
      <c r="F6" s="504">
        <v>13</v>
      </c>
      <c r="G6" s="504">
        <v>76</v>
      </c>
      <c r="H6" s="504">
        <v>15</v>
      </c>
      <c r="I6" s="504">
        <v>1</v>
      </c>
      <c r="J6" s="504">
        <v>37</v>
      </c>
      <c r="K6" s="504">
        <v>27</v>
      </c>
      <c r="L6" s="504">
        <v>22</v>
      </c>
      <c r="M6" s="529">
        <v>22</v>
      </c>
      <c r="N6" s="527">
        <v>231</v>
      </c>
    </row>
    <row r="7" spans="1:14" ht="17.25" customHeight="1">
      <c r="A7" s="523" t="s">
        <v>135</v>
      </c>
      <c r="B7" s="530">
        <v>182</v>
      </c>
      <c r="C7" s="505">
        <v>0</v>
      </c>
      <c r="D7" s="505">
        <v>0</v>
      </c>
      <c r="E7" s="505">
        <v>0</v>
      </c>
      <c r="F7" s="505">
        <v>0</v>
      </c>
      <c r="G7" s="505">
        <v>63</v>
      </c>
      <c r="H7" s="505">
        <v>47</v>
      </c>
      <c r="I7" s="505">
        <v>4</v>
      </c>
      <c r="J7" s="505">
        <v>16</v>
      </c>
      <c r="K7" s="505">
        <v>0</v>
      </c>
      <c r="L7" s="505">
        <v>39</v>
      </c>
      <c r="M7" s="531">
        <v>4</v>
      </c>
      <c r="N7" s="527">
        <v>355</v>
      </c>
    </row>
    <row r="8" spans="1:14" ht="18" customHeight="1">
      <c r="A8" s="523" t="s">
        <v>136</v>
      </c>
      <c r="B8" s="532">
        <v>0</v>
      </c>
      <c r="C8" s="533">
        <v>0</v>
      </c>
      <c r="D8" s="533">
        <v>9</v>
      </c>
      <c r="E8" s="533">
        <v>23</v>
      </c>
      <c r="F8" s="533">
        <v>0</v>
      </c>
      <c r="G8" s="533">
        <v>28</v>
      </c>
      <c r="H8" s="533">
        <v>8</v>
      </c>
      <c r="I8" s="533">
        <v>0</v>
      </c>
      <c r="J8" s="533">
        <v>23</v>
      </c>
      <c r="K8" s="533">
        <v>23</v>
      </c>
      <c r="L8" s="533">
        <v>30</v>
      </c>
      <c r="M8" s="534">
        <v>1</v>
      </c>
      <c r="N8" s="527">
        <v>145</v>
      </c>
    </row>
    <row r="9" spans="1:14" ht="17.25" customHeight="1" thickBot="1">
      <c r="A9" s="535" t="s">
        <v>137</v>
      </c>
      <c r="B9" s="536">
        <v>0</v>
      </c>
      <c r="C9" s="537">
        <v>0</v>
      </c>
      <c r="D9" s="537">
        <v>1</v>
      </c>
      <c r="E9" s="537">
        <v>1</v>
      </c>
      <c r="F9" s="537">
        <v>1</v>
      </c>
      <c r="G9" s="537">
        <v>24</v>
      </c>
      <c r="H9" s="537">
        <v>18</v>
      </c>
      <c r="I9" s="537">
        <v>1</v>
      </c>
      <c r="J9" s="537">
        <v>1</v>
      </c>
      <c r="K9" s="537">
        <v>10</v>
      </c>
      <c r="L9" s="537">
        <v>7</v>
      </c>
      <c r="M9" s="538">
        <v>2</v>
      </c>
      <c r="N9" s="539">
        <v>66</v>
      </c>
    </row>
    <row r="10" spans="1:14" ht="21.75" customHeight="1" thickBot="1">
      <c r="A10" s="540" t="s">
        <v>6</v>
      </c>
      <c r="B10" s="541">
        <v>191</v>
      </c>
      <c r="C10" s="542">
        <v>46</v>
      </c>
      <c r="D10" s="542">
        <v>19</v>
      </c>
      <c r="E10" s="542">
        <v>31</v>
      </c>
      <c r="F10" s="542">
        <v>14</v>
      </c>
      <c r="G10" s="542">
        <v>262</v>
      </c>
      <c r="H10" s="542">
        <v>174</v>
      </c>
      <c r="I10" s="542">
        <v>17</v>
      </c>
      <c r="J10" s="542">
        <v>94</v>
      </c>
      <c r="K10" s="542">
        <v>100</v>
      </c>
      <c r="L10" s="542">
        <v>166</v>
      </c>
      <c r="M10" s="543">
        <v>29</v>
      </c>
      <c r="N10" s="544">
        <v>1143</v>
      </c>
    </row>
    <row r="12" ht="12.75">
      <c r="A12" s="509" t="s">
        <v>138</v>
      </c>
    </row>
    <row r="14" spans="1:14" ht="13.5" customHeight="1">
      <c r="A14" s="1008"/>
      <c r="B14" s="1008"/>
      <c r="C14" s="1008"/>
      <c r="D14" s="1008"/>
      <c r="E14" s="1008"/>
      <c r="F14" s="1008"/>
      <c r="G14" s="1008"/>
      <c r="H14" s="1008"/>
      <c r="I14" s="1008"/>
      <c r="J14" s="1008"/>
      <c r="K14" s="1008"/>
      <c r="L14" s="1008"/>
      <c r="M14" s="1008"/>
      <c r="N14" s="1008"/>
    </row>
    <row r="16" spans="1:14" ht="12" customHeight="1">
      <c r="A16" s="1008"/>
      <c r="B16" s="1008"/>
      <c r="C16" s="1008"/>
      <c r="D16" s="1008"/>
      <c r="E16" s="1008"/>
      <c r="F16" s="1008"/>
      <c r="G16" s="1008"/>
      <c r="H16" s="1008"/>
      <c r="I16" s="1008"/>
      <c r="J16" s="1008"/>
      <c r="K16" s="1008"/>
      <c r="L16" s="1008"/>
      <c r="M16" s="1008"/>
      <c r="N16" s="1008"/>
    </row>
  </sheetData>
  <mergeCells count="3">
    <mergeCell ref="A16:N16"/>
    <mergeCell ref="A14:N14"/>
    <mergeCell ref="M1:N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árok12"/>
  <dimension ref="A1:P19"/>
  <sheetViews>
    <sheetView view="pageBreakPreview" zoomScaleSheetLayoutView="100" workbookViewId="0" topLeftCell="A1">
      <selection activeCell="M19" sqref="M19"/>
    </sheetView>
  </sheetViews>
  <sheetFormatPr defaultColWidth="9.140625" defaultRowHeight="12.75"/>
  <cols>
    <col min="1" max="1" width="12.28125" style="546" customWidth="1"/>
    <col min="2" max="2" width="11.57421875" style="546" customWidth="1"/>
    <col min="3" max="3" width="8.8515625" style="546" customWidth="1"/>
    <col min="4" max="4" width="6.00390625" style="546" customWidth="1"/>
    <col min="5" max="5" width="7.00390625" style="546" customWidth="1"/>
    <col min="6" max="6" width="8.421875" style="546" customWidth="1"/>
    <col min="7" max="7" width="6.421875" style="546" customWidth="1"/>
    <col min="8" max="8" width="8.28125" style="546" customWidth="1"/>
    <col min="9" max="9" width="10.00390625" style="546" customWidth="1"/>
    <col min="10" max="10" width="9.140625" style="546" customWidth="1"/>
    <col min="11" max="11" width="8.140625" style="546" customWidth="1"/>
    <col min="12" max="12" width="8.57421875" style="546" customWidth="1"/>
    <col min="13" max="13" width="7.00390625" style="546" customWidth="1"/>
    <col min="14" max="14" width="9.421875" style="546" customWidth="1"/>
    <col min="15" max="15" width="8.140625" style="546" bestFit="1" customWidth="1"/>
    <col min="16" max="16384" width="9.140625" style="546" customWidth="1"/>
  </cols>
  <sheetData>
    <row r="1" spans="1:15" ht="12.75">
      <c r="A1" s="547" t="s">
        <v>139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1011" t="s">
        <v>140</v>
      </c>
      <c r="O1" s="1012"/>
    </row>
    <row r="2" spans="1:15" ht="13.5" thickBot="1">
      <c r="A2" s="547"/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5"/>
    </row>
    <row r="3" spans="1:15" ht="51.75" customHeight="1" thickBot="1">
      <c r="A3" s="1016" t="s">
        <v>141</v>
      </c>
      <c r="B3" s="1017"/>
      <c r="C3" s="567" t="s">
        <v>96</v>
      </c>
      <c r="D3" s="568" t="s">
        <v>142</v>
      </c>
      <c r="E3" s="569" t="s">
        <v>97</v>
      </c>
      <c r="F3" s="569" t="s">
        <v>98</v>
      </c>
      <c r="G3" s="569" t="s">
        <v>99</v>
      </c>
      <c r="H3" s="568" t="s">
        <v>143</v>
      </c>
      <c r="I3" s="568" t="s">
        <v>237</v>
      </c>
      <c r="J3" s="568" t="s">
        <v>145</v>
      </c>
      <c r="K3" s="569" t="s">
        <v>100</v>
      </c>
      <c r="L3" s="568" t="s">
        <v>130</v>
      </c>
      <c r="M3" s="569" t="s">
        <v>131</v>
      </c>
      <c r="N3" s="570" t="s">
        <v>102</v>
      </c>
      <c r="O3" s="571" t="s">
        <v>6</v>
      </c>
    </row>
    <row r="4" spans="1:15" ht="17.25" customHeight="1">
      <c r="A4" s="1018" t="s">
        <v>146</v>
      </c>
      <c r="B4" s="572" t="s">
        <v>147</v>
      </c>
      <c r="C4" s="549">
        <v>6</v>
      </c>
      <c r="D4" s="550">
        <v>0</v>
      </c>
      <c r="E4" s="550">
        <v>1</v>
      </c>
      <c r="F4" s="550">
        <v>2</v>
      </c>
      <c r="G4" s="550">
        <v>0</v>
      </c>
      <c r="H4" s="550">
        <v>13</v>
      </c>
      <c r="I4" s="550">
        <v>28</v>
      </c>
      <c r="J4" s="550">
        <v>3</v>
      </c>
      <c r="K4" s="550">
        <v>3</v>
      </c>
      <c r="L4" s="550">
        <v>1</v>
      </c>
      <c r="M4" s="810">
        <v>2</v>
      </c>
      <c r="N4" s="551">
        <v>1</v>
      </c>
      <c r="O4" s="573">
        <v>60</v>
      </c>
    </row>
    <row r="5" spans="1:15" ht="17.25" customHeight="1">
      <c r="A5" s="1019"/>
      <c r="B5" s="574" t="s">
        <v>149</v>
      </c>
      <c r="C5" s="552">
        <v>1400</v>
      </c>
      <c r="D5" s="553">
        <v>0</v>
      </c>
      <c r="E5" s="553">
        <v>151</v>
      </c>
      <c r="F5" s="553">
        <v>252</v>
      </c>
      <c r="G5" s="553">
        <v>0</v>
      </c>
      <c r="H5" s="553">
        <v>246</v>
      </c>
      <c r="I5" s="554">
        <v>2142</v>
      </c>
      <c r="J5" s="553">
        <v>103</v>
      </c>
      <c r="K5" s="553">
        <v>16</v>
      </c>
      <c r="L5" s="553">
        <v>1</v>
      </c>
      <c r="M5" s="555">
        <v>5</v>
      </c>
      <c r="N5" s="556">
        <v>15</v>
      </c>
      <c r="O5" s="575">
        <v>4331</v>
      </c>
    </row>
    <row r="6" spans="1:15" ht="17.25" customHeight="1">
      <c r="A6" s="1019" t="s">
        <v>148</v>
      </c>
      <c r="B6" s="574" t="s">
        <v>147</v>
      </c>
      <c r="C6" s="557">
        <v>0</v>
      </c>
      <c r="D6" s="558">
        <v>0</v>
      </c>
      <c r="E6" s="558">
        <v>0</v>
      </c>
      <c r="F6" s="558">
        <v>0</v>
      </c>
      <c r="G6" s="558">
        <v>0</v>
      </c>
      <c r="H6" s="558">
        <v>3</v>
      </c>
      <c r="I6" s="558">
        <v>5</v>
      </c>
      <c r="J6" s="558">
        <v>0</v>
      </c>
      <c r="K6" s="558">
        <v>0</v>
      </c>
      <c r="L6" s="558">
        <v>0</v>
      </c>
      <c r="M6" s="589">
        <v>1</v>
      </c>
      <c r="N6" s="559">
        <v>0</v>
      </c>
      <c r="O6" s="576">
        <v>9</v>
      </c>
    </row>
    <row r="7" spans="1:15" ht="16.5" customHeight="1">
      <c r="A7" s="1019"/>
      <c r="B7" s="574" t="s">
        <v>149</v>
      </c>
      <c r="C7" s="552">
        <v>0</v>
      </c>
      <c r="D7" s="558">
        <v>0</v>
      </c>
      <c r="E7" s="558">
        <v>0</v>
      </c>
      <c r="F7" s="558">
        <v>0</v>
      </c>
      <c r="G7" s="558">
        <v>0</v>
      </c>
      <c r="H7" s="558">
        <v>25</v>
      </c>
      <c r="I7" s="558">
        <v>11</v>
      </c>
      <c r="J7" s="558">
        <v>0</v>
      </c>
      <c r="K7" s="558">
        <v>0</v>
      </c>
      <c r="L7" s="558">
        <v>0</v>
      </c>
      <c r="M7" s="589">
        <v>5</v>
      </c>
      <c r="N7" s="556">
        <v>0</v>
      </c>
      <c r="O7" s="575">
        <v>41</v>
      </c>
    </row>
    <row r="8" spans="1:15" ht="17.25" customHeight="1">
      <c r="A8" s="1019" t="s">
        <v>150</v>
      </c>
      <c r="B8" s="574" t="s">
        <v>147</v>
      </c>
      <c r="C8" s="557">
        <v>14</v>
      </c>
      <c r="D8" s="558">
        <v>0</v>
      </c>
      <c r="E8" s="558">
        <v>11</v>
      </c>
      <c r="F8" s="558">
        <v>6</v>
      </c>
      <c r="G8" s="558">
        <v>1</v>
      </c>
      <c r="H8" s="558">
        <v>33</v>
      </c>
      <c r="I8" s="558">
        <v>0</v>
      </c>
      <c r="J8" s="558">
        <v>0</v>
      </c>
      <c r="K8" s="558">
        <v>5</v>
      </c>
      <c r="L8" s="558">
        <v>8</v>
      </c>
      <c r="M8" s="589">
        <v>17</v>
      </c>
      <c r="N8" s="560">
        <v>2</v>
      </c>
      <c r="O8" s="576">
        <v>97</v>
      </c>
    </row>
    <row r="9" spans="1:15" ht="18" customHeight="1" thickBot="1">
      <c r="A9" s="1020"/>
      <c r="B9" s="577" t="s">
        <v>149</v>
      </c>
      <c r="C9" s="561">
        <v>7.9</v>
      </c>
      <c r="D9" s="562">
        <v>0</v>
      </c>
      <c r="E9" s="562">
        <v>8.5</v>
      </c>
      <c r="F9" s="562">
        <v>5</v>
      </c>
      <c r="G9" s="562">
        <v>0.5</v>
      </c>
      <c r="H9" s="562">
        <v>19.6</v>
      </c>
      <c r="I9" s="562">
        <v>2</v>
      </c>
      <c r="J9" s="562">
        <v>0</v>
      </c>
      <c r="K9" s="562">
        <v>4.8</v>
      </c>
      <c r="L9" s="562">
        <v>2.5</v>
      </c>
      <c r="M9" s="563">
        <v>13.2</v>
      </c>
      <c r="N9" s="564">
        <v>0.7</v>
      </c>
      <c r="O9" s="578">
        <v>64.7</v>
      </c>
    </row>
    <row r="10" spans="1:16" ht="17.25" customHeight="1">
      <c r="A10" s="1014" t="s">
        <v>6</v>
      </c>
      <c r="B10" s="579" t="s">
        <v>147</v>
      </c>
      <c r="C10" s="580">
        <v>20</v>
      </c>
      <c r="D10" s="581">
        <v>0</v>
      </c>
      <c r="E10" s="581">
        <v>12</v>
      </c>
      <c r="F10" s="581">
        <v>8</v>
      </c>
      <c r="G10" s="581">
        <v>1</v>
      </c>
      <c r="H10" s="581">
        <v>49</v>
      </c>
      <c r="I10" s="581">
        <v>33</v>
      </c>
      <c r="J10" s="581">
        <v>3</v>
      </c>
      <c r="K10" s="581">
        <v>8</v>
      </c>
      <c r="L10" s="581">
        <v>9</v>
      </c>
      <c r="M10" s="581">
        <v>20</v>
      </c>
      <c r="N10" s="551">
        <v>3</v>
      </c>
      <c r="O10" s="582">
        <v>166</v>
      </c>
      <c r="P10" s="565"/>
    </row>
    <row r="11" spans="1:16" ht="15.75" customHeight="1" thickBot="1">
      <c r="A11" s="1015"/>
      <c r="B11" s="583" t="s">
        <v>149</v>
      </c>
      <c r="C11" s="584">
        <v>1407.9</v>
      </c>
      <c r="D11" s="585">
        <v>0</v>
      </c>
      <c r="E11" s="585">
        <v>159.5</v>
      </c>
      <c r="F11" s="585">
        <v>257</v>
      </c>
      <c r="G11" s="585">
        <v>0.5</v>
      </c>
      <c r="H11" s="585">
        <v>290.6</v>
      </c>
      <c r="I11" s="585">
        <v>2155</v>
      </c>
      <c r="J11" s="585">
        <v>103</v>
      </c>
      <c r="K11" s="585">
        <v>20.8</v>
      </c>
      <c r="L11" s="585">
        <v>3.5</v>
      </c>
      <c r="M11" s="585">
        <v>23.2</v>
      </c>
      <c r="N11" s="586">
        <v>15.7</v>
      </c>
      <c r="O11" s="587">
        <v>4436.7</v>
      </c>
      <c r="P11" s="566"/>
    </row>
    <row r="12" ht="8.25" customHeight="1"/>
    <row r="13" spans="1:15" ht="12.75">
      <c r="A13" s="1013" t="s">
        <v>198</v>
      </c>
      <c r="B13" s="1013"/>
      <c r="C13" s="1013"/>
      <c r="D13" s="1013"/>
      <c r="E13" s="1013"/>
      <c r="F13" s="1013"/>
      <c r="G13" s="1013"/>
      <c r="H13" s="1013"/>
      <c r="I13" s="1013"/>
      <c r="J13" s="1013"/>
      <c r="K13" s="1013"/>
      <c r="L13" s="1013"/>
      <c r="M13" s="1013"/>
      <c r="N13" s="1013"/>
      <c r="O13" s="1013"/>
    </row>
    <row r="14" ht="12.75">
      <c r="A14" s="588"/>
    </row>
    <row r="19" spans="1:13" ht="15" customHeight="1">
      <c r="A19" s="548"/>
      <c r="B19" s="548"/>
      <c r="C19" s="548"/>
      <c r="D19" s="548"/>
      <c r="E19" s="548"/>
      <c r="F19" s="548"/>
      <c r="G19" s="548"/>
      <c r="H19" s="548"/>
      <c r="I19" s="548"/>
      <c r="J19" s="548"/>
      <c r="K19" s="548"/>
      <c r="L19" s="548"/>
      <c r="M19" s="548"/>
    </row>
  </sheetData>
  <mergeCells count="7">
    <mergeCell ref="N1:O1"/>
    <mergeCell ref="A13:O13"/>
    <mergeCell ref="A10:A11"/>
    <mergeCell ref="A3:B3"/>
    <mergeCell ref="A4:A5"/>
    <mergeCell ref="A6:A7"/>
    <mergeCell ref="A8:A9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>
    <pageSetUpPr fitToPage="1"/>
  </sheetPr>
  <dimension ref="A1:N26"/>
  <sheetViews>
    <sheetView tabSelected="1" view="pageBreakPreview" zoomScaleSheetLayoutView="100" workbookViewId="0" topLeftCell="A1">
      <selection activeCell="K18" sqref="K18"/>
    </sheetView>
  </sheetViews>
  <sheetFormatPr defaultColWidth="9.140625" defaultRowHeight="12.75"/>
  <cols>
    <col min="1" max="1" width="23.140625" style="119" customWidth="1"/>
    <col min="2" max="2" width="7.28125" style="119" hidden="1" customWidth="1"/>
    <col min="3" max="7" width="7.28125" style="119" customWidth="1"/>
    <col min="8" max="8" width="6.8515625" style="119" hidden="1" customWidth="1"/>
    <col min="9" max="13" width="6.8515625" style="119" customWidth="1"/>
    <col min="14" max="14" width="19.28125" style="119" customWidth="1"/>
    <col min="15" max="15" width="14.57421875" style="119" customWidth="1"/>
    <col min="16" max="16384" width="9.140625" style="119" customWidth="1"/>
  </cols>
  <sheetData>
    <row r="1" spans="1:14" ht="13.5">
      <c r="A1" s="818" t="s">
        <v>231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121"/>
      <c r="N1" s="122" t="s">
        <v>240</v>
      </c>
    </row>
    <row r="2" spans="1:13" ht="15" customHeight="1" thickBot="1">
      <c r="A2" s="820" t="s">
        <v>241</v>
      </c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120"/>
    </row>
    <row r="3" spans="1:14" ht="12.75">
      <c r="A3" s="837" t="s">
        <v>232</v>
      </c>
      <c r="B3" s="123" t="s">
        <v>5</v>
      </c>
      <c r="C3" s="813" t="s">
        <v>5</v>
      </c>
      <c r="D3" s="811"/>
      <c r="E3" s="811"/>
      <c r="F3" s="811"/>
      <c r="G3" s="834"/>
      <c r="H3" s="124" t="s">
        <v>0</v>
      </c>
      <c r="I3" s="813" t="s">
        <v>0</v>
      </c>
      <c r="J3" s="811"/>
      <c r="K3" s="811"/>
      <c r="L3" s="811"/>
      <c r="M3" s="834"/>
      <c r="N3" s="815" t="s">
        <v>2</v>
      </c>
    </row>
    <row r="4" spans="1:14" ht="13.5" customHeight="1" thickBot="1">
      <c r="A4" s="838"/>
      <c r="B4" s="125"/>
      <c r="C4" s="835"/>
      <c r="D4" s="835"/>
      <c r="E4" s="835"/>
      <c r="F4" s="835"/>
      <c r="G4" s="836"/>
      <c r="H4" s="125"/>
      <c r="I4" s="835"/>
      <c r="J4" s="835"/>
      <c r="K4" s="835"/>
      <c r="L4" s="835"/>
      <c r="M4" s="836"/>
      <c r="N4" s="816"/>
    </row>
    <row r="5" spans="1:14" ht="15" customHeight="1" thickBot="1">
      <c r="A5" s="839"/>
      <c r="B5" s="126">
        <v>1998</v>
      </c>
      <c r="C5" s="127">
        <v>2003</v>
      </c>
      <c r="D5" s="127">
        <v>2004</v>
      </c>
      <c r="E5" s="127">
        <v>2005</v>
      </c>
      <c r="F5" s="128">
        <v>2006</v>
      </c>
      <c r="G5" s="129">
        <v>2007</v>
      </c>
      <c r="H5" s="127">
        <v>1998</v>
      </c>
      <c r="I5" s="127">
        <v>2003</v>
      </c>
      <c r="J5" s="127">
        <v>2004</v>
      </c>
      <c r="K5" s="127">
        <v>2005</v>
      </c>
      <c r="L5" s="128">
        <v>2006</v>
      </c>
      <c r="M5" s="129">
        <v>2007</v>
      </c>
      <c r="N5" s="817"/>
    </row>
    <row r="6" spans="1:14" ht="15.75" customHeight="1" thickBot="1">
      <c r="A6" s="130" t="s">
        <v>18</v>
      </c>
      <c r="B6" s="131">
        <v>1494</v>
      </c>
      <c r="C6" s="132">
        <v>1574.1</v>
      </c>
      <c r="D6" s="133">
        <v>1707.7</v>
      </c>
      <c r="E6" s="133">
        <v>2023.5</v>
      </c>
      <c r="F6" s="134">
        <v>2142.4</v>
      </c>
      <c r="G6" s="135" t="s">
        <v>318</v>
      </c>
      <c r="H6" s="133">
        <v>133</v>
      </c>
      <c r="I6" s="132">
        <v>95</v>
      </c>
      <c r="J6" s="133">
        <v>85</v>
      </c>
      <c r="K6" s="133">
        <v>83</v>
      </c>
      <c r="L6" s="134">
        <v>85</v>
      </c>
      <c r="M6" s="135" t="s">
        <v>319</v>
      </c>
      <c r="N6" s="136" t="s">
        <v>354</v>
      </c>
    </row>
    <row r="7" spans="1:14" ht="18.75" customHeight="1" thickBot="1">
      <c r="A7" s="137" t="s">
        <v>6</v>
      </c>
      <c r="B7" s="138">
        <f>SUM(B6)</f>
        <v>1494</v>
      </c>
      <c r="C7" s="139">
        <f>SUM(C6)</f>
        <v>1574.1</v>
      </c>
      <c r="D7" s="139">
        <f>SUM(D6)</f>
        <v>1707.7</v>
      </c>
      <c r="E7" s="139">
        <f>SUM(E6)</f>
        <v>2023.5</v>
      </c>
      <c r="F7" s="140">
        <v>2142.4</v>
      </c>
      <c r="G7" s="141" t="s">
        <v>318</v>
      </c>
      <c r="H7" s="139">
        <f>SUM(H6)</f>
        <v>133</v>
      </c>
      <c r="I7" s="139">
        <f>SUM(I6)</f>
        <v>95</v>
      </c>
      <c r="J7" s="139">
        <f>SUM(J6)</f>
        <v>85</v>
      </c>
      <c r="K7" s="139">
        <f>SUM(K6)</f>
        <v>83</v>
      </c>
      <c r="L7" s="140">
        <v>85</v>
      </c>
      <c r="M7" s="141" t="s">
        <v>319</v>
      </c>
      <c r="N7" s="142"/>
    </row>
    <row r="8" spans="2:13" ht="12.75"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9" spans="1:14" ht="12.75">
      <c r="A9" s="143"/>
      <c r="B9" s="144"/>
      <c r="C9" s="144"/>
      <c r="D9" s="144"/>
      <c r="E9" s="144"/>
      <c r="F9" s="144"/>
      <c r="G9" s="144"/>
      <c r="H9" s="144"/>
      <c r="I9" s="144"/>
      <c r="J9" s="144"/>
      <c r="K9" s="145"/>
      <c r="L9" s="145"/>
      <c r="M9" s="145"/>
      <c r="N9" s="143"/>
    </row>
    <row r="10" spans="1:14" ht="12.75">
      <c r="A10" s="143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3"/>
    </row>
    <row r="11" spans="1:14" ht="12.75">
      <c r="A11" s="146"/>
      <c r="B11" s="147"/>
      <c r="C11" s="148"/>
      <c r="D11" s="148"/>
      <c r="E11" s="148"/>
      <c r="F11" s="148"/>
      <c r="G11" s="148"/>
      <c r="H11" s="147"/>
      <c r="I11" s="148"/>
      <c r="J11" s="148"/>
      <c r="K11" s="148"/>
      <c r="L11" s="148"/>
      <c r="M11" s="148"/>
      <c r="N11" s="143"/>
    </row>
    <row r="12" spans="1:14" ht="12.75">
      <c r="A12" s="146"/>
      <c r="B12" s="144"/>
      <c r="C12" s="148"/>
      <c r="D12" s="148"/>
      <c r="E12" s="145"/>
      <c r="F12" s="145"/>
      <c r="G12" s="145"/>
      <c r="H12" s="144"/>
      <c r="I12" s="148"/>
      <c r="J12" s="148"/>
      <c r="K12" s="145"/>
      <c r="L12" s="145"/>
      <c r="M12" s="145"/>
      <c r="N12" s="149"/>
    </row>
    <row r="13" spans="1:14" ht="12.75">
      <c r="A13" s="150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3"/>
    </row>
    <row r="14" spans="1:14" ht="12.75">
      <c r="A14" s="151"/>
      <c r="B14" s="144"/>
      <c r="C14" s="144"/>
      <c r="D14" s="144"/>
      <c r="E14" s="144"/>
      <c r="F14" s="144"/>
      <c r="G14" s="144"/>
      <c r="H14" s="144"/>
      <c r="I14" s="144"/>
      <c r="J14" s="145"/>
      <c r="K14" s="145"/>
      <c r="L14" s="145"/>
      <c r="M14" s="145"/>
      <c r="N14" s="143"/>
    </row>
    <row r="15" spans="1:14" ht="12.75">
      <c r="A15" s="151"/>
      <c r="B15" s="152"/>
      <c r="C15" s="152"/>
      <c r="D15" s="152"/>
      <c r="E15" s="152"/>
      <c r="F15" s="152"/>
      <c r="G15" s="152"/>
      <c r="H15" s="145"/>
      <c r="I15" s="145"/>
      <c r="J15" s="145"/>
      <c r="K15" s="145"/>
      <c r="L15" s="145"/>
      <c r="M15" s="145"/>
      <c r="N15" s="143"/>
    </row>
    <row r="16" spans="1:14" ht="12.75">
      <c r="A16" s="151"/>
      <c r="B16" s="152"/>
      <c r="C16" s="152"/>
      <c r="D16" s="152"/>
      <c r="E16" s="152"/>
      <c r="F16" s="152"/>
      <c r="G16" s="152"/>
      <c r="H16" s="145"/>
      <c r="I16" s="145"/>
      <c r="J16" s="145"/>
      <c r="K16" s="145"/>
      <c r="L16" s="145"/>
      <c r="M16" s="145"/>
      <c r="N16" s="151"/>
    </row>
    <row r="17" spans="1:14" ht="12.75">
      <c r="A17" s="151"/>
      <c r="B17" s="152"/>
      <c r="C17" s="152"/>
      <c r="D17" s="152"/>
      <c r="E17" s="152"/>
      <c r="F17" s="152"/>
      <c r="G17" s="152"/>
      <c r="H17" s="145"/>
      <c r="I17" s="145"/>
      <c r="J17" s="145"/>
      <c r="K17" s="145"/>
      <c r="L17" s="145"/>
      <c r="M17" s="145"/>
      <c r="N17" s="143"/>
    </row>
    <row r="18" spans="1:14" ht="12.75">
      <c r="A18" s="151"/>
      <c r="B18" s="152"/>
      <c r="C18" s="152"/>
      <c r="D18" s="152"/>
      <c r="E18" s="152"/>
      <c r="F18" s="152"/>
      <c r="G18" s="152"/>
      <c r="H18" s="145"/>
      <c r="I18" s="145"/>
      <c r="J18" s="145"/>
      <c r="K18" s="145"/>
      <c r="L18" s="145"/>
      <c r="M18" s="145"/>
      <c r="N18" s="143"/>
    </row>
    <row r="19" spans="1:14" ht="12.75">
      <c r="A19" s="151"/>
      <c r="B19" s="152"/>
      <c r="C19" s="152"/>
      <c r="D19" s="152"/>
      <c r="E19" s="152"/>
      <c r="F19" s="152"/>
      <c r="G19" s="152"/>
      <c r="H19" s="145"/>
      <c r="I19" s="145"/>
      <c r="J19" s="145"/>
      <c r="K19" s="145"/>
      <c r="L19" s="145"/>
      <c r="M19" s="145"/>
      <c r="N19" s="143"/>
    </row>
    <row r="20" spans="1:14" ht="12.75">
      <c r="A20" s="151"/>
      <c r="B20" s="152"/>
      <c r="C20" s="152"/>
      <c r="D20" s="152"/>
      <c r="E20" s="152"/>
      <c r="F20" s="152"/>
      <c r="G20" s="152"/>
      <c r="H20" s="145"/>
      <c r="I20" s="145"/>
      <c r="J20" s="145"/>
      <c r="K20" s="145"/>
      <c r="L20" s="145"/>
      <c r="M20" s="145"/>
      <c r="N20" s="143"/>
    </row>
    <row r="21" spans="1:14" ht="12.75">
      <c r="A21" s="151"/>
      <c r="B21" s="152"/>
      <c r="C21" s="152"/>
      <c r="D21" s="152"/>
      <c r="E21" s="152"/>
      <c r="F21" s="152"/>
      <c r="G21" s="152"/>
      <c r="H21" s="145"/>
      <c r="I21" s="145"/>
      <c r="J21" s="145"/>
      <c r="K21" s="145"/>
      <c r="L21" s="145"/>
      <c r="M21" s="145"/>
      <c r="N21" s="143"/>
    </row>
    <row r="22" spans="1:14" ht="12.75">
      <c r="A22" s="151"/>
      <c r="B22" s="152"/>
      <c r="C22" s="152"/>
      <c r="D22" s="152"/>
      <c r="E22" s="152"/>
      <c r="F22" s="152"/>
      <c r="G22" s="152"/>
      <c r="H22" s="145"/>
      <c r="I22" s="145"/>
      <c r="J22" s="145"/>
      <c r="K22" s="145"/>
      <c r="L22" s="145"/>
      <c r="M22" s="145"/>
      <c r="N22" s="143"/>
    </row>
    <row r="23" spans="1:14" ht="12.75">
      <c r="A23" s="151"/>
      <c r="B23" s="152"/>
      <c r="C23" s="152"/>
      <c r="D23" s="152"/>
      <c r="E23" s="152"/>
      <c r="F23" s="152"/>
      <c r="G23" s="152"/>
      <c r="H23" s="145"/>
      <c r="I23" s="145"/>
      <c r="J23" s="145"/>
      <c r="K23" s="145"/>
      <c r="L23" s="145"/>
      <c r="M23" s="145"/>
      <c r="N23" s="143"/>
    </row>
    <row r="24" spans="1:14" ht="12.75">
      <c r="A24" s="151"/>
      <c r="B24" s="152"/>
      <c r="C24" s="152"/>
      <c r="D24" s="152"/>
      <c r="E24" s="152"/>
      <c r="F24" s="152"/>
      <c r="G24" s="152"/>
      <c r="H24" s="145"/>
      <c r="I24" s="145"/>
      <c r="J24" s="145"/>
      <c r="K24" s="145"/>
      <c r="L24" s="145"/>
      <c r="M24" s="145"/>
      <c r="N24" s="143"/>
    </row>
    <row r="25" spans="1:14" ht="12.75">
      <c r="A25" s="151"/>
      <c r="B25" s="152"/>
      <c r="C25" s="152"/>
      <c r="D25" s="152"/>
      <c r="E25" s="152"/>
      <c r="F25" s="152"/>
      <c r="G25" s="152"/>
      <c r="H25" s="145"/>
      <c r="I25" s="145"/>
      <c r="J25" s="145"/>
      <c r="K25" s="145"/>
      <c r="L25" s="145"/>
      <c r="M25" s="145"/>
      <c r="N25" s="143"/>
    </row>
    <row r="26" spans="1:14" ht="12.75">
      <c r="A26" s="147"/>
      <c r="B26" s="153"/>
      <c r="C26" s="153"/>
      <c r="D26" s="153"/>
      <c r="E26" s="153"/>
      <c r="F26" s="153"/>
      <c r="G26" s="153"/>
      <c r="H26" s="154"/>
      <c r="I26" s="154"/>
      <c r="J26" s="154"/>
      <c r="K26" s="154"/>
      <c r="L26" s="154"/>
      <c r="M26" s="154"/>
      <c r="N26" s="143"/>
    </row>
  </sheetData>
  <mergeCells count="6">
    <mergeCell ref="N3:N5"/>
    <mergeCell ref="A1:L1"/>
    <mergeCell ref="A2:L2"/>
    <mergeCell ref="C3:G4"/>
    <mergeCell ref="I3:M4"/>
    <mergeCell ref="A3:A5"/>
  </mergeCells>
  <printOptions horizontalCentered="1" verticalCentered="1"/>
  <pageMargins left="0.7874015748031497" right="0.7874015748031497" top="0.52" bottom="0.52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1"/>
  <dimension ref="A1:M38"/>
  <sheetViews>
    <sheetView view="pageBreakPreview" zoomScaleSheetLayoutView="100" workbookViewId="0" topLeftCell="A1">
      <selection activeCell="B31" sqref="B31"/>
    </sheetView>
  </sheetViews>
  <sheetFormatPr defaultColWidth="9.140625" defaultRowHeight="12.75"/>
  <cols>
    <col min="1" max="1" width="20.28125" style="3" customWidth="1"/>
    <col min="2" max="11" width="6.7109375" style="3" customWidth="1"/>
    <col min="12" max="12" width="17.7109375" style="3" customWidth="1"/>
    <col min="13" max="13" width="15.57421875" style="3" customWidth="1"/>
    <col min="14" max="16384" width="9.140625" style="3" customWidth="1"/>
  </cols>
  <sheetData>
    <row r="1" spans="1:13" ht="12.75">
      <c r="A1" s="847"/>
      <c r="B1" s="848"/>
      <c r="C1" s="848"/>
      <c r="D1" s="848"/>
      <c r="E1" s="848"/>
      <c r="F1" s="848"/>
      <c r="G1" s="848"/>
      <c r="H1" s="848"/>
      <c r="I1" s="848"/>
      <c r="J1" s="848"/>
      <c r="K1" s="1"/>
      <c r="L1" s="2" t="s">
        <v>238</v>
      </c>
      <c r="M1" s="1"/>
    </row>
    <row r="2" spans="1:10" ht="12.75">
      <c r="A2" s="849" t="s">
        <v>231</v>
      </c>
      <c r="B2" s="847"/>
      <c r="C2" s="847"/>
      <c r="D2" s="847"/>
      <c r="E2" s="847"/>
      <c r="F2" s="847"/>
      <c r="G2" s="847"/>
      <c r="H2" s="847"/>
      <c r="I2" s="847"/>
      <c r="J2" s="847"/>
    </row>
    <row r="3" spans="1:12" ht="13.5" thickBot="1">
      <c r="A3" s="850" t="s">
        <v>239</v>
      </c>
      <c r="B3" s="850"/>
      <c r="C3" s="850"/>
      <c r="D3" s="850"/>
      <c r="E3" s="850"/>
      <c r="F3" s="850"/>
      <c r="G3" s="850"/>
      <c r="H3" s="850"/>
      <c r="I3" s="850"/>
      <c r="J3" s="850"/>
      <c r="K3" s="4"/>
      <c r="L3" s="4"/>
    </row>
    <row r="4" spans="1:12" ht="12.75">
      <c r="A4" s="844" t="s">
        <v>325</v>
      </c>
      <c r="B4" s="840" t="s">
        <v>5</v>
      </c>
      <c r="C4" s="840"/>
      <c r="D4" s="840"/>
      <c r="E4" s="840"/>
      <c r="F4" s="841"/>
      <c r="G4" s="840" t="s">
        <v>0</v>
      </c>
      <c r="H4" s="840"/>
      <c r="I4" s="840"/>
      <c r="J4" s="840"/>
      <c r="K4" s="841"/>
      <c r="L4" s="5"/>
    </row>
    <row r="5" spans="1:12" ht="13.5" thickBot="1">
      <c r="A5" s="845"/>
      <c r="B5" s="842"/>
      <c r="C5" s="842"/>
      <c r="D5" s="842"/>
      <c r="E5" s="842"/>
      <c r="F5" s="843"/>
      <c r="G5" s="842"/>
      <c r="H5" s="842"/>
      <c r="I5" s="842"/>
      <c r="J5" s="842"/>
      <c r="K5" s="843"/>
      <c r="L5" s="6" t="s">
        <v>2</v>
      </c>
    </row>
    <row r="6" spans="1:12" ht="16.5" customHeight="1" thickBot="1">
      <c r="A6" s="846"/>
      <c r="B6" s="7">
        <v>2003</v>
      </c>
      <c r="C6" s="8">
        <v>2004</v>
      </c>
      <c r="D6" s="8">
        <v>2005</v>
      </c>
      <c r="E6" s="9">
        <v>2006</v>
      </c>
      <c r="F6" s="10">
        <v>2007</v>
      </c>
      <c r="G6" s="11">
        <v>2003</v>
      </c>
      <c r="H6" s="12">
        <v>2004</v>
      </c>
      <c r="I6" s="12">
        <v>2005</v>
      </c>
      <c r="J6" s="13">
        <v>2006</v>
      </c>
      <c r="K6" s="14">
        <v>2007</v>
      </c>
      <c r="L6" s="15"/>
    </row>
    <row r="7" spans="1:12" ht="13.5" hidden="1" thickBot="1">
      <c r="A7" s="16"/>
      <c r="B7" s="17"/>
      <c r="C7" s="18"/>
      <c r="D7" s="19"/>
      <c r="E7" s="20"/>
      <c r="F7" s="16"/>
      <c r="G7" s="21"/>
      <c r="H7" s="22"/>
      <c r="I7" s="23"/>
      <c r="J7" s="24"/>
      <c r="K7" s="24"/>
      <c r="L7" s="20"/>
    </row>
    <row r="8" spans="1:12" ht="14.25" hidden="1" thickBot="1" thickTop="1">
      <c r="A8" s="25" t="s">
        <v>11</v>
      </c>
      <c r="B8" s="26"/>
      <c r="C8" s="27"/>
      <c r="D8" s="28"/>
      <c r="E8" s="29">
        <v>1676</v>
      </c>
      <c r="F8" s="30"/>
      <c r="G8" s="31"/>
      <c r="H8" s="32"/>
      <c r="I8" s="33"/>
      <c r="J8" s="34">
        <v>47</v>
      </c>
      <c r="K8" s="34"/>
      <c r="L8" s="35"/>
    </row>
    <row r="9" spans="1:12" ht="18.75" customHeight="1" hidden="1" thickBot="1">
      <c r="A9" s="10"/>
      <c r="B9" s="36"/>
      <c r="C9" s="37"/>
      <c r="D9" s="37"/>
      <c r="E9" s="38">
        <f>SUM(E8)</f>
        <v>1676</v>
      </c>
      <c r="F9" s="39"/>
      <c r="G9" s="40"/>
      <c r="H9" s="41"/>
      <c r="I9" s="42"/>
      <c r="J9" s="43">
        <f>SUM(J8)</f>
        <v>47</v>
      </c>
      <c r="K9" s="43"/>
      <c r="L9" s="44"/>
    </row>
    <row r="10" spans="1:12" ht="12.75" customHeight="1" hidden="1">
      <c r="A10" s="45"/>
      <c r="B10" s="46"/>
      <c r="C10" s="47"/>
      <c r="D10" s="48"/>
      <c r="E10" s="49"/>
      <c r="F10" s="45"/>
      <c r="G10" s="50"/>
      <c r="H10" s="51"/>
      <c r="I10" s="52"/>
      <c r="J10" s="53"/>
      <c r="K10" s="53"/>
      <c r="L10" s="4"/>
    </row>
    <row r="11" spans="1:12" ht="13.5" hidden="1" thickBot="1">
      <c r="A11" s="45"/>
      <c r="B11" s="46"/>
      <c r="C11" s="47"/>
      <c r="D11" s="54"/>
      <c r="E11" s="49"/>
      <c r="F11" s="45"/>
      <c r="G11" s="50"/>
      <c r="H11" s="51"/>
      <c r="I11" s="55"/>
      <c r="J11" s="53"/>
      <c r="K11" s="53"/>
      <c r="L11" s="4"/>
    </row>
    <row r="12" spans="1:12" ht="13.5" hidden="1" thickBot="1">
      <c r="A12" s="56"/>
      <c r="B12" s="57"/>
      <c r="C12" s="58"/>
      <c r="D12" s="48"/>
      <c r="E12" s="59"/>
      <c r="F12" s="5"/>
      <c r="G12" s="60"/>
      <c r="H12" s="61"/>
      <c r="I12" s="52"/>
      <c r="J12" s="62"/>
      <c r="K12" s="62"/>
      <c r="L12" s="59"/>
    </row>
    <row r="13" spans="1:12" ht="12.75">
      <c r="A13" s="63" t="s">
        <v>12</v>
      </c>
      <c r="B13" s="64">
        <v>132.2</v>
      </c>
      <c r="C13" s="65">
        <v>159.9</v>
      </c>
      <c r="D13" s="65">
        <v>156</v>
      </c>
      <c r="E13" s="66">
        <v>99.8</v>
      </c>
      <c r="F13" s="67">
        <v>99.8</v>
      </c>
      <c r="G13" s="68">
        <v>11</v>
      </c>
      <c r="H13" s="69">
        <v>11</v>
      </c>
      <c r="I13" s="69">
        <v>11</v>
      </c>
      <c r="J13" s="70">
        <v>7</v>
      </c>
      <c r="K13" s="71">
        <v>7</v>
      </c>
      <c r="L13" s="72" t="s">
        <v>13</v>
      </c>
    </row>
    <row r="14" spans="1:12" ht="12.75">
      <c r="A14" s="73" t="s">
        <v>14</v>
      </c>
      <c r="B14" s="64">
        <v>504.7</v>
      </c>
      <c r="C14" s="65">
        <v>211.2</v>
      </c>
      <c r="D14" s="65">
        <v>50.2</v>
      </c>
      <c r="E14" s="66">
        <v>117.4</v>
      </c>
      <c r="F14" s="67">
        <v>22.1</v>
      </c>
      <c r="G14" s="68">
        <v>44</v>
      </c>
      <c r="H14" s="69">
        <v>23</v>
      </c>
      <c r="I14" s="69">
        <v>13</v>
      </c>
      <c r="J14" s="70">
        <v>11</v>
      </c>
      <c r="K14" s="71">
        <v>4</v>
      </c>
      <c r="L14" s="73" t="s">
        <v>15</v>
      </c>
    </row>
    <row r="15" spans="1:12" ht="13.5" thickBot="1">
      <c r="A15" s="73" t="s">
        <v>16</v>
      </c>
      <c r="B15" s="64">
        <v>324.3</v>
      </c>
      <c r="C15" s="65">
        <v>302.3</v>
      </c>
      <c r="D15" s="74">
        <v>319.5</v>
      </c>
      <c r="E15" s="66">
        <v>294</v>
      </c>
      <c r="F15" s="67">
        <v>328.1</v>
      </c>
      <c r="G15" s="68">
        <v>16</v>
      </c>
      <c r="H15" s="69">
        <v>15</v>
      </c>
      <c r="I15" s="69">
        <v>14</v>
      </c>
      <c r="J15" s="70">
        <v>13</v>
      </c>
      <c r="K15" s="71">
        <v>13</v>
      </c>
      <c r="L15" s="75" t="s">
        <v>17</v>
      </c>
    </row>
    <row r="16" spans="1:12" ht="20.25" customHeight="1" thickBot="1">
      <c r="A16" s="76" t="s">
        <v>6</v>
      </c>
      <c r="B16" s="36">
        <v>964.2</v>
      </c>
      <c r="C16" s="37">
        <v>673.4</v>
      </c>
      <c r="D16" s="37">
        <v>525.7</v>
      </c>
      <c r="E16" s="38">
        <v>511.2</v>
      </c>
      <c r="F16" s="39">
        <v>448</v>
      </c>
      <c r="G16" s="40">
        <v>71</v>
      </c>
      <c r="H16" s="41">
        <v>49</v>
      </c>
      <c r="I16" s="41">
        <v>38</v>
      </c>
      <c r="J16" s="42">
        <v>31</v>
      </c>
      <c r="K16" s="43">
        <v>24</v>
      </c>
      <c r="L16" s="77"/>
    </row>
    <row r="17" spans="1:11" ht="12.75" hidden="1">
      <c r="A17" s="78"/>
      <c r="B17" s="79"/>
      <c r="C17" s="79"/>
      <c r="D17" s="79"/>
      <c r="E17" s="79"/>
      <c r="F17" s="79"/>
      <c r="G17" s="80"/>
      <c r="H17" s="80"/>
      <c r="I17" s="80"/>
      <c r="J17" s="80"/>
      <c r="K17" s="80"/>
    </row>
    <row r="18" spans="2:11" ht="13.5" hidden="1" thickBot="1">
      <c r="B18" s="81"/>
      <c r="C18" s="81"/>
      <c r="D18" s="81"/>
      <c r="E18" s="81"/>
      <c r="F18" s="82"/>
      <c r="G18" s="81"/>
      <c r="H18" s="81"/>
      <c r="I18" s="81"/>
      <c r="J18" s="81"/>
      <c r="K18" s="82"/>
    </row>
    <row r="19" spans="1:12" ht="13.5" hidden="1" thickBot="1">
      <c r="A19" s="83"/>
      <c r="B19" s="84"/>
      <c r="C19" s="84"/>
      <c r="D19" s="84"/>
      <c r="E19" s="85"/>
      <c r="F19" s="86"/>
      <c r="G19" s="84"/>
      <c r="H19" s="84"/>
      <c r="I19" s="87">
        <v>4</v>
      </c>
      <c r="J19" s="88"/>
      <c r="K19" s="89"/>
      <c r="L19" s="90"/>
    </row>
    <row r="20" spans="1:12" ht="14.25" hidden="1" thickBot="1" thickTop="1">
      <c r="A20" s="91" t="s">
        <v>18</v>
      </c>
      <c r="B20" s="92">
        <v>1708</v>
      </c>
      <c r="C20" s="93">
        <v>1473.1</v>
      </c>
      <c r="D20" s="92">
        <v>1378.8</v>
      </c>
      <c r="E20" s="94"/>
      <c r="F20" s="95"/>
      <c r="G20" s="96">
        <v>130</v>
      </c>
      <c r="H20" s="97">
        <v>127</v>
      </c>
      <c r="I20" s="96">
        <v>108</v>
      </c>
      <c r="J20" s="98"/>
      <c r="K20" s="99"/>
      <c r="L20" s="100"/>
    </row>
    <row r="21" spans="1:12" ht="18.75" customHeight="1" hidden="1" thickBot="1">
      <c r="A21" s="101"/>
      <c r="B21" s="102">
        <f>SUM(B20)</f>
        <v>1708</v>
      </c>
      <c r="C21" s="103">
        <f>SUM(C20)</f>
        <v>1473.1</v>
      </c>
      <c r="D21" s="102">
        <v>1378.8</v>
      </c>
      <c r="E21" s="103"/>
      <c r="F21" s="104">
        <f>SUM(F20)</f>
        <v>0</v>
      </c>
      <c r="G21" s="105">
        <f>SUM(G20)</f>
        <v>130</v>
      </c>
      <c r="H21" s="106">
        <f>SUM(H20)</f>
        <v>127</v>
      </c>
      <c r="I21" s="105">
        <v>108</v>
      </c>
      <c r="J21" s="106"/>
      <c r="K21" s="107">
        <f>SUM(K20)</f>
        <v>0</v>
      </c>
      <c r="L21" s="108"/>
    </row>
    <row r="22" spans="1:12" ht="18.75" customHeight="1" hidden="1">
      <c r="A22" s="78"/>
      <c r="B22" s="79"/>
      <c r="C22" s="79"/>
      <c r="D22" s="79"/>
      <c r="E22" s="79"/>
      <c r="F22" s="79"/>
      <c r="G22" s="80"/>
      <c r="H22" s="80"/>
      <c r="I22" s="80"/>
      <c r="J22" s="80"/>
      <c r="K22" s="80"/>
      <c r="L22" s="109"/>
    </row>
    <row r="23" spans="2:12" ht="13.5" hidden="1" thickBot="1">
      <c r="B23" s="81"/>
      <c r="C23" s="81"/>
      <c r="D23" s="81"/>
      <c r="E23" s="81"/>
      <c r="F23" s="82"/>
      <c r="G23" s="81"/>
      <c r="H23" s="81"/>
      <c r="I23" s="81"/>
      <c r="J23" s="81"/>
      <c r="K23" s="82"/>
      <c r="L23" s="109"/>
    </row>
    <row r="24" spans="1:11" ht="26.25" customHeight="1" hidden="1" thickBot="1">
      <c r="A24" s="110"/>
      <c r="B24" s="111" t="e">
        <f>#REF!+#REF!+B21</f>
        <v>#REF!</v>
      </c>
      <c r="C24" s="111">
        <f>B9+B16+C21</f>
        <v>2437.3</v>
      </c>
      <c r="D24" s="112">
        <f>C9+C16+D21</f>
        <v>2052.2</v>
      </c>
      <c r="E24" s="113"/>
      <c r="F24" s="114">
        <f>D9+D16+F21</f>
        <v>525.7</v>
      </c>
      <c r="G24" s="115" t="e">
        <f>#REF!+#REF!+G21</f>
        <v>#REF!</v>
      </c>
      <c r="H24" s="115">
        <f>G9+G16+H21</f>
        <v>198</v>
      </c>
      <c r="I24" s="116">
        <f>H9+H16+I21</f>
        <v>157</v>
      </c>
      <c r="J24" s="117"/>
      <c r="K24" s="118">
        <f>I9+I16+K21</f>
        <v>38</v>
      </c>
    </row>
    <row r="25" ht="20.25" customHeight="1"/>
    <row r="38" ht="12.75">
      <c r="M38" s="2"/>
    </row>
  </sheetData>
  <mergeCells count="6">
    <mergeCell ref="B4:F5"/>
    <mergeCell ref="G4:K5"/>
    <mergeCell ref="A4:A6"/>
    <mergeCell ref="A1:J1"/>
    <mergeCell ref="A2:J2"/>
    <mergeCell ref="A3:J3"/>
  </mergeCells>
  <printOptions horizontalCentered="1" verticalCentered="1"/>
  <pageMargins left="0.7874015748031497" right="0.7874015748031497" top="0.52" bottom="0.52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5"/>
  <dimension ref="A1:L15"/>
  <sheetViews>
    <sheetView view="pageBreakPreview" zoomScaleSheetLayoutView="100" workbookViewId="0" topLeftCell="A1">
      <selection activeCell="E21" sqref="E21"/>
    </sheetView>
  </sheetViews>
  <sheetFormatPr defaultColWidth="9.140625" defaultRowHeight="12.75"/>
  <cols>
    <col min="1" max="1" width="21.8515625" style="156" customWidth="1"/>
    <col min="2" max="11" width="6.28125" style="156" customWidth="1"/>
    <col min="12" max="12" width="19.00390625" style="156" customWidth="1"/>
    <col min="13" max="16384" width="9.140625" style="156" customWidth="1"/>
  </cols>
  <sheetData>
    <row r="1" spans="11:12" ht="15">
      <c r="K1" s="851" t="s">
        <v>328</v>
      </c>
      <c r="L1" s="826"/>
    </row>
    <row r="2" spans="1:12" ht="12.75">
      <c r="A2" s="827" t="s">
        <v>19</v>
      </c>
      <c r="B2" s="827"/>
      <c r="C2" s="827"/>
      <c r="D2" s="827"/>
      <c r="E2" s="827"/>
      <c r="F2" s="827"/>
      <c r="G2" s="827"/>
      <c r="H2" s="827"/>
      <c r="I2" s="827"/>
      <c r="J2" s="827"/>
      <c r="K2" s="678"/>
      <c r="L2" s="155"/>
    </row>
    <row r="3" spans="1:10" ht="13.5" thickBot="1">
      <c r="A3" s="828" t="s">
        <v>243</v>
      </c>
      <c r="B3" s="828"/>
      <c r="C3" s="828"/>
      <c r="D3" s="828"/>
      <c r="E3" s="828"/>
      <c r="F3" s="828"/>
      <c r="G3" s="828"/>
      <c r="H3" s="828"/>
      <c r="I3" s="828"/>
      <c r="J3" s="828"/>
    </row>
    <row r="4" spans="1:12" ht="12.75">
      <c r="A4" s="376" t="s">
        <v>227</v>
      </c>
      <c r="B4" s="852" t="s">
        <v>212</v>
      </c>
      <c r="C4" s="853"/>
      <c r="D4" s="853"/>
      <c r="E4" s="853"/>
      <c r="F4" s="854"/>
      <c r="G4" s="852" t="s">
        <v>0</v>
      </c>
      <c r="H4" s="853"/>
      <c r="I4" s="853"/>
      <c r="J4" s="853"/>
      <c r="K4" s="854"/>
      <c r="L4" s="823" t="s">
        <v>2</v>
      </c>
    </row>
    <row r="5" spans="1:12" ht="13.5" thickBot="1">
      <c r="A5" s="377" t="s">
        <v>1</v>
      </c>
      <c r="B5" s="855"/>
      <c r="C5" s="835"/>
      <c r="D5" s="835"/>
      <c r="E5" s="835"/>
      <c r="F5" s="836"/>
      <c r="G5" s="855"/>
      <c r="H5" s="835"/>
      <c r="I5" s="835"/>
      <c r="J5" s="835"/>
      <c r="K5" s="836"/>
      <c r="L5" s="824"/>
    </row>
    <row r="6" spans="1:12" ht="13.5" thickBot="1">
      <c r="A6" s="378" t="s">
        <v>3</v>
      </c>
      <c r="B6" s="379">
        <v>2003</v>
      </c>
      <c r="C6" s="380">
        <v>2004</v>
      </c>
      <c r="D6" s="379">
        <v>2005</v>
      </c>
      <c r="E6" s="381">
        <v>2006</v>
      </c>
      <c r="F6" s="590">
        <v>2007</v>
      </c>
      <c r="G6" s="379">
        <v>2003</v>
      </c>
      <c r="H6" s="380">
        <v>2004</v>
      </c>
      <c r="I6" s="379">
        <v>2005</v>
      </c>
      <c r="J6" s="381">
        <v>2006</v>
      </c>
      <c r="K6" s="590">
        <v>2007</v>
      </c>
      <c r="L6" s="825"/>
    </row>
    <row r="7" spans="1:12" ht="12.75">
      <c r="A7" s="595" t="s">
        <v>320</v>
      </c>
      <c r="B7" s="596">
        <v>0</v>
      </c>
      <c r="C7" s="597">
        <v>0</v>
      </c>
      <c r="D7" s="598">
        <v>0</v>
      </c>
      <c r="E7" s="599">
        <v>0</v>
      </c>
      <c r="F7" s="679">
        <v>62.1</v>
      </c>
      <c r="G7" s="600"/>
      <c r="H7" s="601"/>
      <c r="I7" s="602"/>
      <c r="J7" s="603"/>
      <c r="K7" s="680">
        <v>4</v>
      </c>
      <c r="L7" s="681" t="s">
        <v>321</v>
      </c>
    </row>
    <row r="8" spans="1:12" ht="12.75">
      <c r="A8" s="594" t="s">
        <v>48</v>
      </c>
      <c r="B8" s="382">
        <v>0</v>
      </c>
      <c r="C8" s="383">
        <v>0</v>
      </c>
      <c r="D8" s="384">
        <v>0.1</v>
      </c>
      <c r="E8" s="385">
        <v>0.1</v>
      </c>
      <c r="F8" s="682">
        <v>0.1</v>
      </c>
      <c r="G8" s="386">
        <v>0</v>
      </c>
      <c r="H8" s="387">
        <v>0</v>
      </c>
      <c r="I8" s="387">
        <v>2</v>
      </c>
      <c r="J8" s="385">
        <v>2</v>
      </c>
      <c r="K8" s="683">
        <v>2</v>
      </c>
      <c r="L8" s="388" t="s">
        <v>53</v>
      </c>
    </row>
    <row r="9" spans="1:12" ht="12.75">
      <c r="A9" s="389" t="s">
        <v>49</v>
      </c>
      <c r="B9" s="390">
        <v>268.1</v>
      </c>
      <c r="C9" s="391">
        <v>228.7</v>
      </c>
      <c r="D9" s="392">
        <v>256.3</v>
      </c>
      <c r="E9" s="393">
        <v>252.9</v>
      </c>
      <c r="F9" s="684">
        <v>216.9</v>
      </c>
      <c r="G9" s="394">
        <v>29</v>
      </c>
      <c r="H9" s="392">
        <v>14</v>
      </c>
      <c r="I9" s="392">
        <v>18</v>
      </c>
      <c r="J9" s="393">
        <v>22</v>
      </c>
      <c r="K9" s="685">
        <v>22</v>
      </c>
      <c r="L9" s="395" t="s">
        <v>50</v>
      </c>
    </row>
    <row r="10" spans="1:12" ht="12.75">
      <c r="A10" s="389" t="s">
        <v>115</v>
      </c>
      <c r="B10" s="390">
        <v>65.2</v>
      </c>
      <c r="C10" s="391">
        <v>31.6</v>
      </c>
      <c r="D10" s="392">
        <v>60.9</v>
      </c>
      <c r="E10" s="385">
        <v>59.1</v>
      </c>
      <c r="F10" s="682">
        <v>68.4</v>
      </c>
      <c r="G10" s="394">
        <v>9</v>
      </c>
      <c r="H10" s="392">
        <v>9</v>
      </c>
      <c r="I10" s="392">
        <v>8</v>
      </c>
      <c r="J10" s="385">
        <v>4</v>
      </c>
      <c r="K10" s="685">
        <v>7</v>
      </c>
      <c r="L10" s="395" t="s">
        <v>197</v>
      </c>
    </row>
    <row r="11" spans="1:12" ht="12.75">
      <c r="A11" s="389" t="s">
        <v>51</v>
      </c>
      <c r="B11" s="390">
        <v>0</v>
      </c>
      <c r="C11" s="390">
        <v>0</v>
      </c>
      <c r="D11" s="396">
        <v>0</v>
      </c>
      <c r="E11" s="397">
        <v>0</v>
      </c>
      <c r="F11" s="684">
        <v>0</v>
      </c>
      <c r="G11" s="386">
        <v>0</v>
      </c>
      <c r="H11" s="392">
        <v>0</v>
      </c>
      <c r="I11" s="392">
        <v>0</v>
      </c>
      <c r="J11" s="393">
        <v>0</v>
      </c>
      <c r="K11" s="685">
        <v>0</v>
      </c>
      <c r="L11" s="395" t="s">
        <v>213</v>
      </c>
    </row>
    <row r="12" spans="1:12" ht="13.5" thickBot="1">
      <c r="A12" s="398" t="s">
        <v>52</v>
      </c>
      <c r="B12" s="399">
        <v>0</v>
      </c>
      <c r="C12" s="399">
        <v>0</v>
      </c>
      <c r="D12" s="400">
        <v>0</v>
      </c>
      <c r="E12" s="401">
        <v>0</v>
      </c>
      <c r="F12" s="686">
        <v>0</v>
      </c>
      <c r="G12" s="593">
        <v>0</v>
      </c>
      <c r="H12" s="402">
        <v>0</v>
      </c>
      <c r="I12" s="402">
        <v>0</v>
      </c>
      <c r="J12" s="385">
        <v>0</v>
      </c>
      <c r="K12" s="687">
        <v>0</v>
      </c>
      <c r="L12" s="403" t="s">
        <v>53</v>
      </c>
    </row>
    <row r="13" spans="1:12" ht="13.5" thickBot="1">
      <c r="A13" s="404" t="s">
        <v>211</v>
      </c>
      <c r="B13" s="604">
        <f aca="true" t="shared" si="0" ref="B13:J13">SUM(B8:B12)</f>
        <v>333.3</v>
      </c>
      <c r="C13" s="379">
        <f t="shared" si="0"/>
        <v>260.3</v>
      </c>
      <c r="D13" s="605">
        <f t="shared" si="0"/>
        <v>317.3</v>
      </c>
      <c r="E13" s="606">
        <f t="shared" si="0"/>
        <v>312.1</v>
      </c>
      <c r="F13" s="688">
        <f>SUM(F7:F12)</f>
        <v>347.5</v>
      </c>
      <c r="G13" s="380">
        <f t="shared" si="0"/>
        <v>38</v>
      </c>
      <c r="H13" s="379">
        <f t="shared" si="0"/>
        <v>23</v>
      </c>
      <c r="I13" s="379">
        <f t="shared" si="0"/>
        <v>28</v>
      </c>
      <c r="J13" s="381">
        <f t="shared" si="0"/>
        <v>28</v>
      </c>
      <c r="K13" s="689">
        <f>SUM(K7:K12)</f>
        <v>35</v>
      </c>
      <c r="L13" s="173"/>
    </row>
    <row r="15" ht="12.75">
      <c r="A15" s="156" t="s">
        <v>116</v>
      </c>
    </row>
    <row r="26" ht="12.75" customHeight="1"/>
    <row r="100" ht="18" customHeight="1"/>
    <row r="101" ht="18" customHeight="1"/>
    <row r="102" ht="18" customHeight="1"/>
  </sheetData>
  <mergeCells count="6">
    <mergeCell ref="K1:L1"/>
    <mergeCell ref="B4:F5"/>
    <mergeCell ref="G4:K5"/>
    <mergeCell ref="L4:L6"/>
    <mergeCell ref="A2:J2"/>
    <mergeCell ref="A3:J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H1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6"/>
  <dimension ref="A1:X37"/>
  <sheetViews>
    <sheetView view="pageBreakPreview" zoomScaleSheetLayoutView="100" workbookViewId="0" topLeftCell="A13">
      <selection activeCell="L29" sqref="L29"/>
    </sheetView>
  </sheetViews>
  <sheetFormatPr defaultColWidth="9.140625" defaultRowHeight="12.75"/>
  <cols>
    <col min="1" max="1" width="20.28125" style="185" customWidth="1"/>
    <col min="2" max="11" width="5.7109375" style="185" customWidth="1"/>
    <col min="12" max="12" width="20.57421875" style="185" customWidth="1"/>
    <col min="13" max="23" width="5.7109375" style="185" customWidth="1"/>
    <col min="24" max="24" width="16.8515625" style="185" customWidth="1"/>
    <col min="25" max="16384" width="9.140625" style="185" customWidth="1"/>
  </cols>
  <sheetData>
    <row r="1" spans="1:24" ht="13.5">
      <c r="A1" s="857" t="s">
        <v>19</v>
      </c>
      <c r="B1" s="857"/>
      <c r="C1" s="857"/>
      <c r="D1" s="857"/>
      <c r="E1" s="857"/>
      <c r="F1" s="857"/>
      <c r="G1" s="405"/>
      <c r="H1" s="405"/>
      <c r="I1" s="405"/>
      <c r="J1" s="405"/>
      <c r="K1" s="405"/>
      <c r="L1" s="281" t="s">
        <v>253</v>
      </c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</row>
    <row r="2" spans="1:19" ht="13.5" thickBot="1">
      <c r="A2" s="405" t="s">
        <v>254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1:12" ht="15" customHeight="1">
      <c r="A3" s="858" t="s">
        <v>234</v>
      </c>
      <c r="B3" s="864" t="s">
        <v>214</v>
      </c>
      <c r="C3" s="865"/>
      <c r="D3" s="865"/>
      <c r="E3" s="865"/>
      <c r="F3" s="866"/>
      <c r="G3" s="864" t="s">
        <v>0</v>
      </c>
      <c r="H3" s="865"/>
      <c r="I3" s="865"/>
      <c r="J3" s="865"/>
      <c r="K3" s="866"/>
      <c r="L3" s="856" t="s">
        <v>2</v>
      </c>
    </row>
    <row r="4" spans="1:12" ht="15" customHeight="1" thickBot="1">
      <c r="A4" s="859"/>
      <c r="B4" s="867"/>
      <c r="C4" s="868"/>
      <c r="D4" s="868"/>
      <c r="E4" s="868"/>
      <c r="F4" s="869"/>
      <c r="G4" s="867"/>
      <c r="H4" s="868"/>
      <c r="I4" s="868"/>
      <c r="J4" s="868"/>
      <c r="K4" s="869"/>
      <c r="L4" s="824"/>
    </row>
    <row r="5" spans="1:12" ht="13.5" thickBot="1">
      <c r="A5" s="860"/>
      <c r="B5" s="406">
        <v>2003</v>
      </c>
      <c r="C5" s="406">
        <v>2004</v>
      </c>
      <c r="D5" s="406">
        <v>2005</v>
      </c>
      <c r="E5" s="407">
        <v>2006</v>
      </c>
      <c r="F5" s="408">
        <v>2007</v>
      </c>
      <c r="G5" s="406">
        <v>2003</v>
      </c>
      <c r="H5" s="406">
        <v>2004</v>
      </c>
      <c r="I5" s="406">
        <v>2005</v>
      </c>
      <c r="J5" s="407">
        <v>2006</v>
      </c>
      <c r="K5" s="408">
        <v>2007</v>
      </c>
      <c r="L5" s="825"/>
    </row>
    <row r="6" spans="1:12" ht="12.75">
      <c r="A6" s="409" t="s">
        <v>58</v>
      </c>
      <c r="B6" s="410">
        <v>0.6</v>
      </c>
      <c r="C6" s="410">
        <v>5.76</v>
      </c>
      <c r="D6" s="410">
        <v>0.8</v>
      </c>
      <c r="E6" s="411">
        <v>1.1</v>
      </c>
      <c r="F6" s="412">
        <v>0.4</v>
      </c>
      <c r="G6" s="413">
        <v>8</v>
      </c>
      <c r="H6" s="413">
        <v>8</v>
      </c>
      <c r="I6" s="413">
        <v>6</v>
      </c>
      <c r="J6" s="414">
        <v>4</v>
      </c>
      <c r="K6" s="415">
        <v>3</v>
      </c>
      <c r="L6" s="416" t="s">
        <v>59</v>
      </c>
    </row>
    <row r="7" spans="1:12" ht="12.75">
      <c r="A7" s="205" t="s">
        <v>60</v>
      </c>
      <c r="B7" s="417">
        <v>0</v>
      </c>
      <c r="C7" s="418">
        <v>0</v>
      </c>
      <c r="D7" s="419">
        <v>9.3</v>
      </c>
      <c r="E7" s="420">
        <v>5.9</v>
      </c>
      <c r="F7" s="421">
        <v>2.9</v>
      </c>
      <c r="G7" s="422">
        <v>0</v>
      </c>
      <c r="H7" s="422">
        <v>0</v>
      </c>
      <c r="I7" s="423">
        <v>5</v>
      </c>
      <c r="J7" s="424">
        <v>5</v>
      </c>
      <c r="K7" s="425">
        <v>4</v>
      </c>
      <c r="L7" s="426"/>
    </row>
    <row r="8" spans="1:12" ht="12.75">
      <c r="A8" s="214" t="s">
        <v>61</v>
      </c>
      <c r="B8" s="427">
        <v>0</v>
      </c>
      <c r="C8" s="427">
        <v>0</v>
      </c>
      <c r="D8" s="427">
        <v>0</v>
      </c>
      <c r="E8" s="428">
        <v>0</v>
      </c>
      <c r="F8" s="429"/>
      <c r="G8" s="422">
        <v>0</v>
      </c>
      <c r="H8" s="422">
        <v>0</v>
      </c>
      <c r="I8" s="422">
        <v>0</v>
      </c>
      <c r="J8" s="430">
        <v>0</v>
      </c>
      <c r="K8" s="431"/>
      <c r="L8" s="432" t="s">
        <v>62</v>
      </c>
    </row>
    <row r="9" spans="1:12" ht="12.75">
      <c r="A9" s="214" t="s">
        <v>63</v>
      </c>
      <c r="B9" s="433">
        <v>15.6</v>
      </c>
      <c r="C9" s="433">
        <v>38.6</v>
      </c>
      <c r="D9" s="433">
        <v>0</v>
      </c>
      <c r="E9" s="428">
        <v>9</v>
      </c>
      <c r="F9" s="429">
        <v>8.5</v>
      </c>
      <c r="G9" s="861">
        <v>9</v>
      </c>
      <c r="H9" s="861">
        <v>8</v>
      </c>
      <c r="I9" s="861">
        <v>0</v>
      </c>
      <c r="J9" s="873">
        <v>8</v>
      </c>
      <c r="K9" s="870">
        <v>7</v>
      </c>
      <c r="L9" s="432" t="s">
        <v>64</v>
      </c>
    </row>
    <row r="10" spans="1:12" ht="12.75">
      <c r="A10" s="214" t="s">
        <v>65</v>
      </c>
      <c r="B10" s="427">
        <v>0</v>
      </c>
      <c r="C10" s="427">
        <v>0</v>
      </c>
      <c r="D10" s="427">
        <v>0</v>
      </c>
      <c r="E10" s="428">
        <v>0</v>
      </c>
      <c r="F10" s="429">
        <v>0</v>
      </c>
      <c r="G10" s="862"/>
      <c r="H10" s="862"/>
      <c r="I10" s="862"/>
      <c r="J10" s="874"/>
      <c r="K10" s="871"/>
      <c r="L10" s="432" t="s">
        <v>64</v>
      </c>
    </row>
    <row r="11" spans="1:12" ht="12.75">
      <c r="A11" s="214" t="s">
        <v>66</v>
      </c>
      <c r="B11" s="419">
        <v>0</v>
      </c>
      <c r="C11" s="419">
        <v>0</v>
      </c>
      <c r="D11" s="419">
        <v>0</v>
      </c>
      <c r="E11" s="428">
        <v>0</v>
      </c>
      <c r="F11" s="429">
        <v>0</v>
      </c>
      <c r="G11" s="863"/>
      <c r="H11" s="863"/>
      <c r="I11" s="863"/>
      <c r="J11" s="875"/>
      <c r="K11" s="872"/>
      <c r="L11" s="432" t="s">
        <v>67</v>
      </c>
    </row>
    <row r="12" spans="1:12" ht="12.75">
      <c r="A12" s="214" t="s">
        <v>68</v>
      </c>
      <c r="B12" s="427">
        <v>7.3</v>
      </c>
      <c r="C12" s="427">
        <v>15.3</v>
      </c>
      <c r="D12" s="427">
        <v>7.1</v>
      </c>
      <c r="E12" s="428">
        <v>7.3</v>
      </c>
      <c r="F12" s="429">
        <v>1.9</v>
      </c>
      <c r="G12" s="422">
        <v>7</v>
      </c>
      <c r="H12" s="422">
        <v>7</v>
      </c>
      <c r="I12" s="422">
        <v>6</v>
      </c>
      <c r="J12" s="430">
        <v>5</v>
      </c>
      <c r="K12" s="431">
        <v>4</v>
      </c>
      <c r="L12" s="432" t="s">
        <v>67</v>
      </c>
    </row>
    <row r="13" spans="1:12" ht="12.75">
      <c r="A13" s="214" t="s">
        <v>69</v>
      </c>
      <c r="B13" s="427">
        <v>5.28</v>
      </c>
      <c r="C13" s="427">
        <v>20.5</v>
      </c>
      <c r="D13" s="427">
        <v>3.3</v>
      </c>
      <c r="E13" s="428">
        <v>5.8</v>
      </c>
      <c r="F13" s="429">
        <v>3.7</v>
      </c>
      <c r="G13" s="422">
        <v>7</v>
      </c>
      <c r="H13" s="422">
        <v>2</v>
      </c>
      <c r="I13" s="422">
        <v>6</v>
      </c>
      <c r="J13" s="430">
        <v>5</v>
      </c>
      <c r="K13" s="431">
        <v>4</v>
      </c>
      <c r="L13" s="432"/>
    </row>
    <row r="14" spans="1:12" ht="12.75">
      <c r="A14" s="214" t="s">
        <v>21</v>
      </c>
      <c r="B14" s="427">
        <v>0</v>
      </c>
      <c r="C14" s="427">
        <v>0.2</v>
      </c>
      <c r="D14" s="427">
        <v>0</v>
      </c>
      <c r="E14" s="428">
        <v>0</v>
      </c>
      <c r="F14" s="429"/>
      <c r="G14" s="422">
        <v>0</v>
      </c>
      <c r="H14" s="422">
        <v>7</v>
      </c>
      <c r="I14" s="422">
        <v>0</v>
      </c>
      <c r="J14" s="430">
        <v>0</v>
      </c>
      <c r="K14" s="431"/>
      <c r="L14" s="432" t="s">
        <v>62</v>
      </c>
    </row>
    <row r="15" spans="1:12" ht="12.75">
      <c r="A15" s="214" t="s">
        <v>70</v>
      </c>
      <c r="B15" s="417">
        <v>0</v>
      </c>
      <c r="C15" s="418">
        <v>0</v>
      </c>
      <c r="D15" s="418">
        <v>0</v>
      </c>
      <c r="E15" s="428">
        <v>1.9</v>
      </c>
      <c r="F15" s="429">
        <v>0</v>
      </c>
      <c r="G15" s="422">
        <v>0</v>
      </c>
      <c r="H15" s="422">
        <v>0</v>
      </c>
      <c r="I15" s="422">
        <v>0</v>
      </c>
      <c r="J15" s="430">
        <v>4</v>
      </c>
      <c r="K15" s="431">
        <v>0</v>
      </c>
      <c r="L15" s="432"/>
    </row>
    <row r="16" spans="1:12" ht="12.75">
      <c r="A16" s="214" t="s">
        <v>71</v>
      </c>
      <c r="B16" s="427">
        <v>0</v>
      </c>
      <c r="C16" s="427">
        <v>0</v>
      </c>
      <c r="D16" s="427">
        <v>0</v>
      </c>
      <c r="E16" s="428">
        <v>0</v>
      </c>
      <c r="F16" s="429">
        <v>0</v>
      </c>
      <c r="G16" s="422">
        <v>0</v>
      </c>
      <c r="H16" s="422">
        <v>0</v>
      </c>
      <c r="I16" s="422">
        <v>0</v>
      </c>
      <c r="J16" s="430">
        <v>0</v>
      </c>
      <c r="K16" s="431">
        <v>0</v>
      </c>
      <c r="L16" s="432" t="s">
        <v>72</v>
      </c>
    </row>
    <row r="17" spans="1:12" ht="12.75">
      <c r="A17" s="214" t="s">
        <v>22</v>
      </c>
      <c r="B17" s="427">
        <v>0.36</v>
      </c>
      <c r="C17" s="427">
        <v>0</v>
      </c>
      <c r="D17" s="427">
        <v>0.1</v>
      </c>
      <c r="E17" s="428">
        <v>0</v>
      </c>
      <c r="F17" s="429">
        <v>0.1</v>
      </c>
      <c r="G17" s="422">
        <v>4</v>
      </c>
      <c r="H17" s="422">
        <v>0</v>
      </c>
      <c r="I17" s="422">
        <v>2</v>
      </c>
      <c r="J17" s="430">
        <v>0</v>
      </c>
      <c r="K17" s="431">
        <v>3</v>
      </c>
      <c r="L17" s="432" t="s">
        <v>73</v>
      </c>
    </row>
    <row r="18" spans="1:12" ht="12.75">
      <c r="A18" s="214" t="s">
        <v>23</v>
      </c>
      <c r="B18" s="427">
        <v>3.9</v>
      </c>
      <c r="C18" s="427">
        <v>6.67</v>
      </c>
      <c r="D18" s="427">
        <v>4.2</v>
      </c>
      <c r="E18" s="428">
        <v>0</v>
      </c>
      <c r="F18" s="429">
        <v>0</v>
      </c>
      <c r="G18" s="422">
        <v>4</v>
      </c>
      <c r="H18" s="422">
        <v>4</v>
      </c>
      <c r="I18" s="422">
        <v>4</v>
      </c>
      <c r="J18" s="430">
        <v>0</v>
      </c>
      <c r="K18" s="431">
        <v>0</v>
      </c>
      <c r="L18" s="432" t="s">
        <v>59</v>
      </c>
    </row>
    <row r="19" spans="1:12" ht="12.75">
      <c r="A19" s="214" t="s">
        <v>215</v>
      </c>
      <c r="B19" s="427">
        <v>0.02</v>
      </c>
      <c r="C19" s="427">
        <v>0.18</v>
      </c>
      <c r="D19" s="427">
        <v>0.2</v>
      </c>
      <c r="E19" s="428">
        <v>0</v>
      </c>
      <c r="F19" s="429">
        <v>0.03</v>
      </c>
      <c r="G19" s="422">
        <v>2</v>
      </c>
      <c r="H19" s="422">
        <v>2</v>
      </c>
      <c r="I19" s="422">
        <v>2</v>
      </c>
      <c r="J19" s="430">
        <v>0</v>
      </c>
      <c r="K19" s="431">
        <v>3</v>
      </c>
      <c r="L19" s="432"/>
    </row>
    <row r="20" spans="1:12" ht="12.75">
      <c r="A20" s="214" t="s">
        <v>322</v>
      </c>
      <c r="B20" s="427"/>
      <c r="C20" s="427"/>
      <c r="D20" s="427"/>
      <c r="E20" s="428"/>
      <c r="F20" s="429">
        <v>6.7</v>
      </c>
      <c r="G20" s="422"/>
      <c r="H20" s="422"/>
      <c r="I20" s="422"/>
      <c r="J20" s="430"/>
      <c r="K20" s="431">
        <v>7</v>
      </c>
      <c r="L20" s="432"/>
    </row>
    <row r="21" spans="1:12" ht="12.75">
      <c r="A21" s="214" t="s">
        <v>74</v>
      </c>
      <c r="B21" s="427">
        <v>10.2</v>
      </c>
      <c r="C21" s="427">
        <v>16</v>
      </c>
      <c r="D21" s="427">
        <v>8.5</v>
      </c>
      <c r="E21" s="428">
        <v>10.4</v>
      </c>
      <c r="F21" s="429">
        <v>13.3</v>
      </c>
      <c r="G21" s="422">
        <v>5</v>
      </c>
      <c r="H21" s="422">
        <v>4</v>
      </c>
      <c r="I21" s="422">
        <v>4</v>
      </c>
      <c r="J21" s="430">
        <v>8</v>
      </c>
      <c r="K21" s="431">
        <v>16</v>
      </c>
      <c r="L21" s="432" t="s">
        <v>75</v>
      </c>
    </row>
    <row r="22" spans="1:12" ht="12.75">
      <c r="A22" s="214" t="s">
        <v>76</v>
      </c>
      <c r="B22" s="427">
        <v>0.2</v>
      </c>
      <c r="C22" s="427">
        <v>0.3</v>
      </c>
      <c r="D22" s="427">
        <v>0.1</v>
      </c>
      <c r="E22" s="428">
        <v>0.3</v>
      </c>
      <c r="F22" s="429">
        <v>0.4</v>
      </c>
      <c r="G22" s="422">
        <v>2</v>
      </c>
      <c r="H22" s="422">
        <v>3</v>
      </c>
      <c r="I22" s="422">
        <v>3</v>
      </c>
      <c r="J22" s="430">
        <v>2</v>
      </c>
      <c r="K22" s="431">
        <v>2</v>
      </c>
      <c r="L22" s="432" t="s">
        <v>62</v>
      </c>
    </row>
    <row r="23" spans="1:12" ht="12.75">
      <c r="A23" s="214" t="s">
        <v>323</v>
      </c>
      <c r="B23" s="427"/>
      <c r="C23" s="427"/>
      <c r="D23" s="427"/>
      <c r="E23" s="428"/>
      <c r="F23" s="429">
        <v>2.25</v>
      </c>
      <c r="G23" s="422"/>
      <c r="H23" s="422"/>
      <c r="I23" s="422"/>
      <c r="J23" s="430"/>
      <c r="K23" s="431">
        <v>8</v>
      </c>
      <c r="L23" s="432"/>
    </row>
    <row r="24" spans="1:12" ht="12.75">
      <c r="A24" s="214" t="s">
        <v>27</v>
      </c>
      <c r="B24" s="427">
        <v>0</v>
      </c>
      <c r="C24" s="427">
        <v>0</v>
      </c>
      <c r="D24" s="427">
        <v>0</v>
      </c>
      <c r="E24" s="428">
        <v>0</v>
      </c>
      <c r="F24" s="429">
        <v>0</v>
      </c>
      <c r="G24" s="422">
        <v>0</v>
      </c>
      <c r="H24" s="422">
        <v>0</v>
      </c>
      <c r="I24" s="422">
        <v>0</v>
      </c>
      <c r="J24" s="430">
        <v>0</v>
      </c>
      <c r="K24" s="431">
        <v>0</v>
      </c>
      <c r="L24" s="432" t="s">
        <v>77</v>
      </c>
    </row>
    <row r="25" spans="1:12" ht="12.75">
      <c r="A25" s="214" t="s">
        <v>28</v>
      </c>
      <c r="B25" s="427">
        <v>0</v>
      </c>
      <c r="C25" s="427">
        <v>0</v>
      </c>
      <c r="D25" s="427">
        <v>0</v>
      </c>
      <c r="E25" s="428">
        <v>0</v>
      </c>
      <c r="F25" s="429"/>
      <c r="G25" s="422">
        <v>0</v>
      </c>
      <c r="H25" s="422">
        <v>0</v>
      </c>
      <c r="I25" s="422">
        <v>0</v>
      </c>
      <c r="J25" s="430">
        <v>0</v>
      </c>
      <c r="K25" s="431"/>
      <c r="L25" s="432" t="s">
        <v>78</v>
      </c>
    </row>
    <row r="26" spans="1:12" ht="12.75">
      <c r="A26" s="214" t="s">
        <v>29</v>
      </c>
      <c r="B26" s="427">
        <v>41</v>
      </c>
      <c r="C26" s="427">
        <v>39.74</v>
      </c>
      <c r="D26" s="427">
        <v>40.6</v>
      </c>
      <c r="E26" s="428">
        <v>51.7</v>
      </c>
      <c r="F26" s="429">
        <v>46.7</v>
      </c>
      <c r="G26" s="422">
        <v>17</v>
      </c>
      <c r="H26" s="422">
        <v>21</v>
      </c>
      <c r="I26" s="422">
        <v>18</v>
      </c>
      <c r="J26" s="430">
        <v>21</v>
      </c>
      <c r="K26" s="431">
        <v>18</v>
      </c>
      <c r="L26" s="432" t="s">
        <v>79</v>
      </c>
    </row>
    <row r="27" spans="1:12" ht="12.75">
      <c r="A27" s="214" t="s">
        <v>30</v>
      </c>
      <c r="B27" s="427">
        <v>0</v>
      </c>
      <c r="C27" s="427">
        <v>0</v>
      </c>
      <c r="D27" s="427">
        <v>0</v>
      </c>
      <c r="E27" s="428">
        <v>0</v>
      </c>
      <c r="F27" s="429">
        <v>0</v>
      </c>
      <c r="G27" s="422">
        <v>0</v>
      </c>
      <c r="H27" s="422">
        <v>0</v>
      </c>
      <c r="I27" s="422">
        <v>0</v>
      </c>
      <c r="J27" s="430">
        <v>0</v>
      </c>
      <c r="K27" s="431">
        <v>0</v>
      </c>
      <c r="L27" s="432" t="s">
        <v>80</v>
      </c>
    </row>
    <row r="28" spans="1:12" ht="12.75">
      <c r="A28" s="437" t="s">
        <v>324</v>
      </c>
      <c r="B28" s="433"/>
      <c r="C28" s="433"/>
      <c r="D28" s="433"/>
      <c r="E28" s="438"/>
      <c r="F28" s="439">
        <v>1.85</v>
      </c>
      <c r="G28" s="434"/>
      <c r="H28" s="434"/>
      <c r="I28" s="434"/>
      <c r="J28" s="435"/>
      <c r="K28" s="436">
        <v>4</v>
      </c>
      <c r="L28" s="440"/>
    </row>
    <row r="29" spans="1:12" ht="12.75">
      <c r="A29" s="437" t="s">
        <v>81</v>
      </c>
      <c r="B29" s="433">
        <v>4.2</v>
      </c>
      <c r="C29" s="433">
        <v>6.54</v>
      </c>
      <c r="D29" s="433">
        <v>0</v>
      </c>
      <c r="E29" s="438">
        <v>5.6</v>
      </c>
      <c r="F29" s="439">
        <v>5.7</v>
      </c>
      <c r="G29" s="434">
        <v>17</v>
      </c>
      <c r="H29" s="434">
        <v>18</v>
      </c>
      <c r="I29" s="434">
        <v>14</v>
      </c>
      <c r="J29" s="435">
        <v>14</v>
      </c>
      <c r="K29" s="436">
        <v>14</v>
      </c>
      <c r="L29" s="440" t="s">
        <v>64</v>
      </c>
    </row>
    <row r="30" spans="1:12" ht="12.75">
      <c r="A30" s="437" t="s">
        <v>25</v>
      </c>
      <c r="B30" s="433">
        <v>0</v>
      </c>
      <c r="C30" s="433">
        <v>1</v>
      </c>
      <c r="D30" s="433">
        <v>0</v>
      </c>
      <c r="E30" s="438">
        <v>0</v>
      </c>
      <c r="F30" s="439">
        <v>1.8</v>
      </c>
      <c r="G30" s="434">
        <v>0</v>
      </c>
      <c r="H30" s="434">
        <v>1</v>
      </c>
      <c r="I30" s="434">
        <v>0</v>
      </c>
      <c r="J30" s="435">
        <v>3</v>
      </c>
      <c r="K30" s="436">
        <v>3</v>
      </c>
      <c r="L30" s="440" t="s">
        <v>79</v>
      </c>
    </row>
    <row r="31" spans="1:12" ht="12.75">
      <c r="A31" s="437" t="s">
        <v>35</v>
      </c>
      <c r="B31" s="433">
        <v>15.2</v>
      </c>
      <c r="C31" s="433">
        <v>29.8</v>
      </c>
      <c r="D31" s="433">
        <v>37.5</v>
      </c>
      <c r="E31" s="438">
        <v>24.4</v>
      </c>
      <c r="F31" s="439">
        <v>28.3</v>
      </c>
      <c r="G31" s="434">
        <v>4</v>
      </c>
      <c r="H31" s="434">
        <v>4</v>
      </c>
      <c r="I31" s="434">
        <v>7</v>
      </c>
      <c r="J31" s="435">
        <v>7</v>
      </c>
      <c r="K31" s="436">
        <v>7</v>
      </c>
      <c r="L31" s="440" t="s">
        <v>82</v>
      </c>
    </row>
    <row r="32" spans="1:12" ht="12.75">
      <c r="A32" s="437" t="s">
        <v>83</v>
      </c>
      <c r="B32" s="433">
        <v>0</v>
      </c>
      <c r="C32" s="433">
        <v>0</v>
      </c>
      <c r="D32" s="433">
        <v>0</v>
      </c>
      <c r="E32" s="438">
        <v>0</v>
      </c>
      <c r="F32" s="439">
        <v>0</v>
      </c>
      <c r="G32" s="434">
        <v>0</v>
      </c>
      <c r="H32" s="434">
        <v>0</v>
      </c>
      <c r="I32" s="434">
        <v>0</v>
      </c>
      <c r="J32" s="435">
        <v>0</v>
      </c>
      <c r="K32" s="436">
        <v>0</v>
      </c>
      <c r="L32" s="432" t="s">
        <v>77</v>
      </c>
    </row>
    <row r="33" spans="1:12" s="234" customFormat="1" ht="12.75">
      <c r="A33" s="214" t="s">
        <v>34</v>
      </c>
      <c r="B33" s="427">
        <v>0</v>
      </c>
      <c r="C33" s="427">
        <v>0.2</v>
      </c>
      <c r="D33" s="427">
        <v>0.5</v>
      </c>
      <c r="E33" s="428">
        <v>0</v>
      </c>
      <c r="F33" s="429"/>
      <c r="G33" s="422">
        <v>0</v>
      </c>
      <c r="H33" s="422">
        <v>7</v>
      </c>
      <c r="I33" s="422">
        <v>6</v>
      </c>
      <c r="J33" s="430">
        <v>0</v>
      </c>
      <c r="K33" s="431"/>
      <c r="L33" s="432" t="s">
        <v>62</v>
      </c>
    </row>
    <row r="34" spans="1:12" ht="13.5" thickBot="1">
      <c r="A34" s="441" t="s">
        <v>84</v>
      </c>
      <c r="B34" s="442">
        <v>0.25</v>
      </c>
      <c r="C34" s="442">
        <v>0</v>
      </c>
      <c r="D34" s="442">
        <v>0</v>
      </c>
      <c r="E34" s="443">
        <v>0.1</v>
      </c>
      <c r="F34" s="444">
        <v>0.1</v>
      </c>
      <c r="G34" s="445">
        <v>6</v>
      </c>
      <c r="H34" s="445">
        <v>0</v>
      </c>
      <c r="I34" s="445">
        <v>0</v>
      </c>
      <c r="J34" s="446">
        <v>4</v>
      </c>
      <c r="K34" s="447">
        <v>4</v>
      </c>
      <c r="L34" s="448"/>
    </row>
    <row r="35" spans="1:12" ht="18" customHeight="1" thickBot="1">
      <c r="A35" s="449" t="s">
        <v>255</v>
      </c>
      <c r="B35" s="450">
        <f aca="true" t="shared" si="0" ref="B35:I35">SUM(B6:B34)</f>
        <v>104.11000000000001</v>
      </c>
      <c r="C35" s="450">
        <f t="shared" si="0"/>
        <v>180.79</v>
      </c>
      <c r="D35" s="450">
        <f t="shared" si="0"/>
        <v>112.2</v>
      </c>
      <c r="E35" s="451">
        <f>SUM(E6:E34)</f>
        <v>123.5</v>
      </c>
      <c r="F35" s="451">
        <f>SUM(F6:F34)</f>
        <v>124.62999999999998</v>
      </c>
      <c r="G35" s="452">
        <f t="shared" si="0"/>
        <v>92</v>
      </c>
      <c r="H35" s="452">
        <f t="shared" si="0"/>
        <v>96</v>
      </c>
      <c r="I35" s="452">
        <f t="shared" si="0"/>
        <v>83</v>
      </c>
      <c r="J35" s="453">
        <f>SUM(J6:J34)</f>
        <v>90</v>
      </c>
      <c r="K35" s="453">
        <f>SUM(K6:K34)</f>
        <v>111</v>
      </c>
      <c r="L35" s="247"/>
    </row>
    <row r="36" spans="2:11" ht="12.75">
      <c r="B36" s="454"/>
      <c r="C36" s="454"/>
      <c r="D36" s="454"/>
      <c r="E36" s="454"/>
      <c r="F36" s="454"/>
      <c r="G36" s="454"/>
      <c r="H36" s="454"/>
      <c r="I36" s="454"/>
      <c r="J36" s="454"/>
      <c r="K36" s="454"/>
    </row>
    <row r="37" spans="2:11" ht="12.75">
      <c r="B37" s="454"/>
      <c r="C37" s="454"/>
      <c r="D37" s="454"/>
      <c r="E37" s="454"/>
      <c r="F37" s="454"/>
      <c r="G37" s="454"/>
      <c r="H37" s="454"/>
      <c r="I37" s="454"/>
      <c r="J37" s="454"/>
      <c r="K37" s="454"/>
    </row>
  </sheetData>
  <mergeCells count="10">
    <mergeCell ref="L3:L5"/>
    <mergeCell ref="A1:F1"/>
    <mergeCell ref="A3:A5"/>
    <mergeCell ref="G9:G11"/>
    <mergeCell ref="B3:F4"/>
    <mergeCell ref="G3:K4"/>
    <mergeCell ref="H9:H11"/>
    <mergeCell ref="I9:I11"/>
    <mergeCell ref="K9:K11"/>
    <mergeCell ref="J9:J1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8">
    <pageSetUpPr fitToPage="1"/>
  </sheetPr>
  <dimension ref="A1:N18"/>
  <sheetViews>
    <sheetView view="pageBreakPreview" zoomScaleSheetLayoutView="100" workbookViewId="0" topLeftCell="A1">
      <selection activeCell="J21" sqref="J21"/>
    </sheetView>
  </sheetViews>
  <sheetFormatPr defaultColWidth="9.140625" defaultRowHeight="12.75"/>
  <cols>
    <col min="1" max="1" width="21.140625" style="119" customWidth="1"/>
    <col min="2" max="2" width="7.28125" style="119" hidden="1" customWidth="1"/>
    <col min="3" max="7" width="7.28125" style="119" customWidth="1"/>
    <col min="8" max="8" width="6.8515625" style="119" hidden="1" customWidth="1"/>
    <col min="9" max="13" width="6.8515625" style="119" customWidth="1"/>
    <col min="14" max="14" width="17.57421875" style="119" customWidth="1"/>
    <col min="15" max="16384" width="9.140625" style="119" customWidth="1"/>
  </cols>
  <sheetData>
    <row r="1" spans="2:14" ht="15">
      <c r="B1" s="120"/>
      <c r="C1" s="120"/>
      <c r="D1" s="120"/>
      <c r="E1" s="120"/>
      <c r="F1" s="120"/>
      <c r="G1" s="120"/>
      <c r="H1" s="120"/>
      <c r="K1" s="121"/>
      <c r="L1" s="121"/>
      <c r="M1" s="121"/>
      <c r="N1" s="120" t="s">
        <v>326</v>
      </c>
    </row>
    <row r="2" spans="1:14" ht="12.75">
      <c r="A2" s="818" t="s">
        <v>19</v>
      </c>
      <c r="B2" s="848"/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121"/>
      <c r="N2" s="120"/>
    </row>
    <row r="3" spans="1:13" ht="13.5" thickBot="1">
      <c r="A3" s="820" t="s">
        <v>241</v>
      </c>
      <c r="B3" s="812"/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120"/>
    </row>
    <row r="4" spans="1:14" ht="15">
      <c r="A4" s="882" t="s">
        <v>229</v>
      </c>
      <c r="B4" s="464" t="s">
        <v>257</v>
      </c>
      <c r="C4" s="883" t="s">
        <v>5</v>
      </c>
      <c r="D4" s="884"/>
      <c r="E4" s="884"/>
      <c r="F4" s="884"/>
      <c r="G4" s="884"/>
      <c r="H4" s="885"/>
      <c r="I4" s="877" t="s">
        <v>0</v>
      </c>
      <c r="J4" s="813"/>
      <c r="K4" s="813"/>
      <c r="L4" s="813"/>
      <c r="M4" s="878"/>
      <c r="N4" s="876" t="s">
        <v>2</v>
      </c>
    </row>
    <row r="5" spans="1:14" ht="13.5" thickBot="1">
      <c r="A5" s="845"/>
      <c r="B5" s="144"/>
      <c r="C5" s="886"/>
      <c r="D5" s="886"/>
      <c r="E5" s="886"/>
      <c r="F5" s="886"/>
      <c r="G5" s="886"/>
      <c r="H5" s="887"/>
      <c r="I5" s="879"/>
      <c r="J5" s="880"/>
      <c r="K5" s="880"/>
      <c r="L5" s="880"/>
      <c r="M5" s="881"/>
      <c r="N5" s="816"/>
    </row>
    <row r="6" spans="1:14" ht="13.5" thickBot="1">
      <c r="A6" s="846"/>
      <c r="B6" s="607">
        <v>1998</v>
      </c>
      <c r="C6" s="127">
        <v>2003</v>
      </c>
      <c r="D6" s="127">
        <v>2004</v>
      </c>
      <c r="E6" s="127">
        <v>2005</v>
      </c>
      <c r="F6" s="128">
        <v>2006</v>
      </c>
      <c r="G6" s="128">
        <v>2007</v>
      </c>
      <c r="H6" s="127">
        <v>1998</v>
      </c>
      <c r="I6" s="127">
        <v>2003</v>
      </c>
      <c r="J6" s="127">
        <v>2004</v>
      </c>
      <c r="K6" s="127">
        <v>2005</v>
      </c>
      <c r="L6" s="128">
        <v>2006</v>
      </c>
      <c r="M6" s="129">
        <v>2007</v>
      </c>
      <c r="N6" s="817"/>
    </row>
    <row r="7" spans="1:14" ht="12.75">
      <c r="A7" s="608" t="s">
        <v>104</v>
      </c>
      <c r="B7" s="609">
        <v>0.1</v>
      </c>
      <c r="C7" s="131">
        <v>0.8</v>
      </c>
      <c r="D7" s="131">
        <v>1.3</v>
      </c>
      <c r="E7" s="131">
        <v>4.2</v>
      </c>
      <c r="F7" s="610">
        <v>5.4</v>
      </c>
      <c r="G7" s="632">
        <v>2.8</v>
      </c>
      <c r="H7" s="611">
        <v>8</v>
      </c>
      <c r="I7" s="612">
        <v>6</v>
      </c>
      <c r="J7" s="611">
        <v>6</v>
      </c>
      <c r="K7" s="611">
        <v>7</v>
      </c>
      <c r="L7" s="613">
        <v>7</v>
      </c>
      <c r="M7" s="634">
        <v>7</v>
      </c>
      <c r="N7" s="465" t="s">
        <v>345</v>
      </c>
    </row>
    <row r="8" spans="1:14" ht="12.75">
      <c r="A8" s="614" t="s">
        <v>105</v>
      </c>
      <c r="B8" s="615"/>
      <c r="C8" s="616"/>
      <c r="D8" s="616"/>
      <c r="E8" s="616">
        <v>1.03</v>
      </c>
      <c r="F8" s="617">
        <v>3.8</v>
      </c>
      <c r="G8" s="633">
        <v>8</v>
      </c>
      <c r="H8" s="504"/>
      <c r="I8" s="504"/>
      <c r="J8" s="504"/>
      <c r="K8" s="504"/>
      <c r="L8" s="618">
        <v>20</v>
      </c>
      <c r="M8" s="635">
        <v>20</v>
      </c>
      <c r="N8" s="466" t="s">
        <v>218</v>
      </c>
    </row>
    <row r="9" spans="1:14" ht="12.75">
      <c r="A9" s="614" t="s">
        <v>106</v>
      </c>
      <c r="B9" s="615">
        <v>0.8</v>
      </c>
      <c r="C9" s="616">
        <v>0</v>
      </c>
      <c r="D9" s="616">
        <v>0.5</v>
      </c>
      <c r="E9" s="616">
        <v>0.1</v>
      </c>
      <c r="F9" s="617">
        <v>0.1</v>
      </c>
      <c r="G9" s="633">
        <v>0.2</v>
      </c>
      <c r="H9" s="504">
        <v>0</v>
      </c>
      <c r="I9" s="504">
        <v>0</v>
      </c>
      <c r="J9" s="504">
        <v>4</v>
      </c>
      <c r="K9" s="504">
        <v>7</v>
      </c>
      <c r="L9" s="618">
        <v>8</v>
      </c>
      <c r="M9" s="635">
        <v>4</v>
      </c>
      <c r="N9" s="466" t="s">
        <v>346</v>
      </c>
    </row>
    <row r="10" spans="1:14" ht="12.75">
      <c r="A10" s="614" t="s">
        <v>107</v>
      </c>
      <c r="B10" s="615">
        <v>51.5</v>
      </c>
      <c r="C10" s="616">
        <v>78.3</v>
      </c>
      <c r="D10" s="616">
        <v>71.4</v>
      </c>
      <c r="E10" s="616">
        <v>23.2</v>
      </c>
      <c r="F10" s="617">
        <v>34.8</v>
      </c>
      <c r="G10" s="633">
        <v>31.5</v>
      </c>
      <c r="H10" s="504">
        <v>22</v>
      </c>
      <c r="I10" s="504">
        <v>9</v>
      </c>
      <c r="J10" s="504">
        <v>9</v>
      </c>
      <c r="K10" s="504">
        <v>9</v>
      </c>
      <c r="L10" s="618">
        <v>6</v>
      </c>
      <c r="M10" s="635">
        <v>4</v>
      </c>
      <c r="N10" s="466" t="s">
        <v>347</v>
      </c>
    </row>
    <row r="11" spans="1:14" ht="12.75">
      <c r="A11" s="614" t="s">
        <v>108</v>
      </c>
      <c r="B11" s="615">
        <v>1.4</v>
      </c>
      <c r="C11" s="616">
        <v>2.2</v>
      </c>
      <c r="D11" s="616">
        <v>1.1</v>
      </c>
      <c r="E11" s="616">
        <v>0.9</v>
      </c>
      <c r="F11" s="617">
        <v>0.2</v>
      </c>
      <c r="G11" s="633">
        <v>2</v>
      </c>
      <c r="H11" s="504">
        <v>10</v>
      </c>
      <c r="I11" s="504">
        <v>6</v>
      </c>
      <c r="J11" s="504">
        <v>6</v>
      </c>
      <c r="K11" s="504">
        <v>7</v>
      </c>
      <c r="L11" s="618">
        <v>7</v>
      </c>
      <c r="M11" s="635">
        <v>7</v>
      </c>
      <c r="N11" s="466" t="s">
        <v>348</v>
      </c>
    </row>
    <row r="12" spans="1:14" ht="12.75">
      <c r="A12" s="614" t="s">
        <v>109</v>
      </c>
      <c r="B12" s="619">
        <v>3.6</v>
      </c>
      <c r="C12" s="616">
        <v>17.8</v>
      </c>
      <c r="D12" s="616">
        <v>22.7</v>
      </c>
      <c r="E12" s="616">
        <v>24.6</v>
      </c>
      <c r="F12" s="617">
        <v>25.2</v>
      </c>
      <c r="G12" s="633">
        <v>48.6</v>
      </c>
      <c r="H12" s="504">
        <v>4</v>
      </c>
      <c r="I12" s="504">
        <v>4</v>
      </c>
      <c r="J12" s="504">
        <v>5</v>
      </c>
      <c r="K12" s="504">
        <v>5</v>
      </c>
      <c r="L12" s="618">
        <v>7</v>
      </c>
      <c r="M12" s="635">
        <v>3</v>
      </c>
      <c r="N12" s="466" t="s">
        <v>349</v>
      </c>
    </row>
    <row r="13" spans="1:14" ht="12.75">
      <c r="A13" s="614" t="s">
        <v>110</v>
      </c>
      <c r="B13" s="615">
        <v>5.8</v>
      </c>
      <c r="C13" s="616">
        <v>1.9</v>
      </c>
      <c r="D13" s="616">
        <v>1.6</v>
      </c>
      <c r="E13" s="616">
        <v>1.5</v>
      </c>
      <c r="F13" s="617">
        <v>0.5</v>
      </c>
      <c r="G13" s="633">
        <v>0</v>
      </c>
      <c r="H13" s="504">
        <v>8</v>
      </c>
      <c r="I13" s="504">
        <v>6</v>
      </c>
      <c r="J13" s="504">
        <v>6</v>
      </c>
      <c r="K13" s="504">
        <v>7</v>
      </c>
      <c r="L13" s="618">
        <v>7</v>
      </c>
      <c r="M13" s="635">
        <v>0</v>
      </c>
      <c r="N13" s="466" t="s">
        <v>350</v>
      </c>
    </row>
    <row r="14" spans="1:14" ht="12.75">
      <c r="A14" s="614" t="s">
        <v>111</v>
      </c>
      <c r="B14" s="615">
        <v>2.9</v>
      </c>
      <c r="C14" s="616">
        <v>4.2</v>
      </c>
      <c r="D14" s="616">
        <v>5.6</v>
      </c>
      <c r="E14" s="616">
        <v>5.8</v>
      </c>
      <c r="F14" s="617">
        <v>16.3</v>
      </c>
      <c r="G14" s="633">
        <v>16.6</v>
      </c>
      <c r="H14" s="504">
        <v>6</v>
      </c>
      <c r="I14" s="504">
        <v>6</v>
      </c>
      <c r="J14" s="504">
        <v>6</v>
      </c>
      <c r="K14" s="504">
        <v>7</v>
      </c>
      <c r="L14" s="618">
        <v>7</v>
      </c>
      <c r="M14" s="635">
        <v>7</v>
      </c>
      <c r="N14" s="466" t="s">
        <v>351</v>
      </c>
    </row>
    <row r="15" spans="1:14" ht="12.75">
      <c r="A15" s="614" t="s">
        <v>112</v>
      </c>
      <c r="B15" s="615">
        <v>7.4</v>
      </c>
      <c r="C15" s="616">
        <v>9.8</v>
      </c>
      <c r="D15" s="616">
        <v>9.6</v>
      </c>
      <c r="E15" s="616">
        <v>6.8</v>
      </c>
      <c r="F15" s="617">
        <v>8.2</v>
      </c>
      <c r="G15" s="633">
        <v>7.2</v>
      </c>
      <c r="H15" s="504">
        <v>6</v>
      </c>
      <c r="I15" s="504">
        <v>6</v>
      </c>
      <c r="J15" s="504">
        <v>6</v>
      </c>
      <c r="K15" s="504">
        <v>7</v>
      </c>
      <c r="L15" s="618">
        <v>7</v>
      </c>
      <c r="M15" s="635">
        <v>7</v>
      </c>
      <c r="N15" s="466" t="s">
        <v>352</v>
      </c>
    </row>
    <row r="16" spans="1:14" ht="12.75">
      <c r="A16" s="614" t="s">
        <v>113</v>
      </c>
      <c r="B16" s="615"/>
      <c r="C16" s="620"/>
      <c r="D16" s="616"/>
      <c r="E16" s="616"/>
      <c r="F16" s="617">
        <v>0.7</v>
      </c>
      <c r="G16" s="633">
        <v>4.2</v>
      </c>
      <c r="H16" s="504"/>
      <c r="I16" s="504"/>
      <c r="J16" s="504"/>
      <c r="K16" s="504"/>
      <c r="L16" s="618">
        <v>4</v>
      </c>
      <c r="M16" s="635">
        <v>6</v>
      </c>
      <c r="N16" s="467" t="s">
        <v>217</v>
      </c>
    </row>
    <row r="17" spans="1:14" ht="13.5" thickBot="1">
      <c r="A17" s="621" t="s">
        <v>114</v>
      </c>
      <c r="B17" s="615">
        <v>4.8</v>
      </c>
      <c r="C17" s="622">
        <v>1.7</v>
      </c>
      <c r="D17" s="622">
        <v>1.5</v>
      </c>
      <c r="E17" s="616">
        <v>1.3</v>
      </c>
      <c r="F17" s="617">
        <v>0</v>
      </c>
      <c r="G17" s="633">
        <v>0</v>
      </c>
      <c r="H17" s="504">
        <v>8</v>
      </c>
      <c r="I17" s="623">
        <v>6</v>
      </c>
      <c r="J17" s="623">
        <v>6</v>
      </c>
      <c r="K17" s="504">
        <v>7</v>
      </c>
      <c r="L17" s="618">
        <v>0</v>
      </c>
      <c r="M17" s="635">
        <v>0</v>
      </c>
      <c r="N17" s="468" t="s">
        <v>353</v>
      </c>
    </row>
    <row r="18" spans="1:14" ht="16.5" customHeight="1" thickBot="1">
      <c r="A18" s="469" t="s">
        <v>211</v>
      </c>
      <c r="B18" s="624">
        <f aca="true" t="shared" si="0" ref="B18:L18">SUM(B7:B17)</f>
        <v>78.3</v>
      </c>
      <c r="C18" s="625">
        <f t="shared" si="0"/>
        <v>116.7</v>
      </c>
      <c r="D18" s="626">
        <f t="shared" si="0"/>
        <v>115.29999999999998</v>
      </c>
      <c r="E18" s="626">
        <f t="shared" si="0"/>
        <v>69.42999999999999</v>
      </c>
      <c r="F18" s="627">
        <f t="shared" si="0"/>
        <v>95.2</v>
      </c>
      <c r="G18" s="627">
        <v>121.1</v>
      </c>
      <c r="H18" s="628">
        <f t="shared" si="0"/>
        <v>72</v>
      </c>
      <c r="I18" s="628">
        <f t="shared" si="0"/>
        <v>49</v>
      </c>
      <c r="J18" s="629">
        <f t="shared" si="0"/>
        <v>54</v>
      </c>
      <c r="K18" s="629">
        <f t="shared" si="0"/>
        <v>63</v>
      </c>
      <c r="L18" s="630">
        <f t="shared" si="0"/>
        <v>80</v>
      </c>
      <c r="M18" s="631">
        <v>65</v>
      </c>
      <c r="N18" s="470"/>
    </row>
  </sheetData>
  <mergeCells count="6">
    <mergeCell ref="N4:N6"/>
    <mergeCell ref="I4:M5"/>
    <mergeCell ref="A2:L2"/>
    <mergeCell ref="A3:L3"/>
    <mergeCell ref="A4:A6"/>
    <mergeCell ref="C4:H5"/>
  </mergeCells>
  <printOptions horizontalCentered="1" verticalCentered="1"/>
  <pageMargins left="0.7874015748031497" right="0.7874015748031497" top="0.5118110236220472" bottom="0.5118110236220472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árok7"/>
  <dimension ref="A1:M26"/>
  <sheetViews>
    <sheetView view="pageBreakPreview" zoomScaleSheetLayoutView="100" workbookViewId="0" topLeftCell="A1">
      <selection activeCell="G26" sqref="G26"/>
    </sheetView>
  </sheetViews>
  <sheetFormatPr defaultColWidth="9.140625" defaultRowHeight="12.75"/>
  <cols>
    <col min="1" max="1" width="20.57421875" style="456" customWidth="1"/>
    <col min="2" max="5" width="6.28125" style="456" customWidth="1"/>
    <col min="6" max="6" width="7.00390625" style="456" customWidth="1"/>
    <col min="7" max="8" width="5.7109375" style="456" customWidth="1"/>
    <col min="9" max="9" width="5.421875" style="456" customWidth="1"/>
    <col min="10" max="10" width="5.8515625" style="456" customWidth="1"/>
    <col min="11" max="11" width="6.28125" style="456" customWidth="1"/>
    <col min="12" max="12" width="18.421875" style="456" customWidth="1"/>
    <col min="13" max="16384" width="9.140625" style="456" customWidth="1"/>
  </cols>
  <sheetData>
    <row r="1" spans="1:13" ht="15">
      <c r="A1" s="455"/>
      <c r="B1" s="455"/>
      <c r="C1" s="455"/>
      <c r="D1" s="455"/>
      <c r="E1" s="455"/>
      <c r="F1" s="455"/>
      <c r="G1" s="455"/>
      <c r="H1" s="455"/>
      <c r="I1" s="455"/>
      <c r="J1" s="455"/>
      <c r="K1" s="889" t="s">
        <v>327</v>
      </c>
      <c r="L1" s="826"/>
      <c r="M1" s="455"/>
    </row>
    <row r="2" spans="1:13" ht="12.75">
      <c r="A2" s="895" t="s">
        <v>19</v>
      </c>
      <c r="B2" s="888"/>
      <c r="C2" s="888"/>
      <c r="D2" s="888"/>
      <c r="E2" s="888"/>
      <c r="F2" s="888"/>
      <c r="G2" s="888"/>
      <c r="H2" s="888"/>
      <c r="I2" s="888"/>
      <c r="J2" s="888"/>
      <c r="K2" s="455"/>
      <c r="L2" s="455"/>
      <c r="M2" s="455"/>
    </row>
    <row r="3" spans="1:13" ht="13.5" thickBot="1">
      <c r="A3" s="896" t="s">
        <v>256</v>
      </c>
      <c r="B3" s="896"/>
      <c r="C3" s="896"/>
      <c r="D3" s="896"/>
      <c r="E3" s="896"/>
      <c r="F3" s="896"/>
      <c r="G3" s="896"/>
      <c r="H3" s="896"/>
      <c r="I3" s="896"/>
      <c r="J3" s="896"/>
      <c r="K3" s="455"/>
      <c r="L3" s="455"/>
      <c r="M3" s="455"/>
    </row>
    <row r="4" spans="1:13" ht="12.75">
      <c r="A4" s="636" t="s">
        <v>4</v>
      </c>
      <c r="B4" s="893" t="s">
        <v>9</v>
      </c>
      <c r="C4" s="893"/>
      <c r="D4" s="893"/>
      <c r="E4" s="893"/>
      <c r="F4" s="894"/>
      <c r="G4" s="893" t="s">
        <v>0</v>
      </c>
      <c r="H4" s="893"/>
      <c r="I4" s="893"/>
      <c r="J4" s="893"/>
      <c r="K4" s="894"/>
      <c r="L4" s="457"/>
      <c r="M4" s="455"/>
    </row>
    <row r="5" spans="1:13" ht="13.5" thickBot="1">
      <c r="A5" s="637" t="s">
        <v>1</v>
      </c>
      <c r="B5" s="835"/>
      <c r="C5" s="835"/>
      <c r="D5" s="835"/>
      <c r="E5" s="835"/>
      <c r="F5" s="836"/>
      <c r="G5" s="835"/>
      <c r="H5" s="835"/>
      <c r="I5" s="835"/>
      <c r="J5" s="835"/>
      <c r="K5" s="836"/>
      <c r="L5" s="638" t="s">
        <v>2</v>
      </c>
      <c r="M5" s="455"/>
    </row>
    <row r="6" spans="1:13" ht="13.5" thickBot="1">
      <c r="A6" s="639" t="s">
        <v>10</v>
      </c>
      <c r="B6" s="640">
        <v>2003</v>
      </c>
      <c r="C6" s="641">
        <v>2004</v>
      </c>
      <c r="D6" s="642">
        <v>2005</v>
      </c>
      <c r="E6" s="643">
        <v>2006</v>
      </c>
      <c r="F6" s="592">
        <v>2007</v>
      </c>
      <c r="G6" s="642">
        <v>2003</v>
      </c>
      <c r="H6" s="640">
        <v>2004</v>
      </c>
      <c r="I6" s="644">
        <v>2005</v>
      </c>
      <c r="J6" s="645">
        <v>2006</v>
      </c>
      <c r="K6" s="592">
        <v>2007</v>
      </c>
      <c r="L6" s="458"/>
      <c r="M6" s="455"/>
    </row>
    <row r="7" spans="1:13" ht="12.75">
      <c r="A7" s="646" t="s">
        <v>85</v>
      </c>
      <c r="B7" s="647"/>
      <c r="C7" s="648"/>
      <c r="D7" s="649"/>
      <c r="E7" s="650">
        <v>104</v>
      </c>
      <c r="F7" s="651">
        <v>0</v>
      </c>
      <c r="G7" s="652"/>
      <c r="H7" s="653"/>
      <c r="I7" s="654"/>
      <c r="J7" s="655" t="s">
        <v>86</v>
      </c>
      <c r="K7" s="656" t="s">
        <v>86</v>
      </c>
      <c r="L7" s="459" t="s">
        <v>87</v>
      </c>
      <c r="M7" s="455"/>
    </row>
    <row r="8" spans="1:13" ht="12.75">
      <c r="A8" s="657" t="s">
        <v>88</v>
      </c>
      <c r="B8" s="647">
        <v>142.8</v>
      </c>
      <c r="C8" s="648">
        <v>135.6</v>
      </c>
      <c r="D8" s="649">
        <v>118.1</v>
      </c>
      <c r="E8" s="650">
        <v>108.1</v>
      </c>
      <c r="F8" s="658">
        <v>140.5</v>
      </c>
      <c r="G8" s="652">
        <v>34</v>
      </c>
      <c r="H8" s="653">
        <v>24</v>
      </c>
      <c r="I8" s="659">
        <v>22</v>
      </c>
      <c r="J8" s="655">
        <v>22</v>
      </c>
      <c r="K8" s="660">
        <v>14</v>
      </c>
      <c r="L8" s="460" t="s">
        <v>89</v>
      </c>
      <c r="M8" s="455"/>
    </row>
    <row r="9" spans="1:13" ht="12.75">
      <c r="A9" s="661" t="s">
        <v>90</v>
      </c>
      <c r="B9" s="662">
        <v>0</v>
      </c>
      <c r="C9" s="663">
        <v>0</v>
      </c>
      <c r="D9" s="664">
        <v>26.5</v>
      </c>
      <c r="E9" s="665">
        <v>32</v>
      </c>
      <c r="F9" s="658">
        <v>17.2</v>
      </c>
      <c r="G9" s="591" t="s">
        <v>8</v>
      </c>
      <c r="H9" s="666" t="s">
        <v>8</v>
      </c>
      <c r="I9" s="667" t="s">
        <v>8</v>
      </c>
      <c r="J9" s="668" t="s">
        <v>8</v>
      </c>
      <c r="K9" s="660" t="s">
        <v>8</v>
      </c>
      <c r="L9" s="461" t="s">
        <v>89</v>
      </c>
      <c r="M9" s="455"/>
    </row>
    <row r="10" spans="1:13" ht="12.75">
      <c r="A10" s="661" t="s">
        <v>91</v>
      </c>
      <c r="B10" s="662">
        <v>256.9</v>
      </c>
      <c r="C10" s="663">
        <v>318.5</v>
      </c>
      <c r="D10" s="664">
        <v>321</v>
      </c>
      <c r="E10" s="665">
        <v>316.2</v>
      </c>
      <c r="F10" s="658">
        <v>227.6</v>
      </c>
      <c r="G10" s="591">
        <v>6</v>
      </c>
      <c r="H10" s="666">
        <v>6</v>
      </c>
      <c r="I10" s="667">
        <v>6</v>
      </c>
      <c r="J10" s="668">
        <v>6</v>
      </c>
      <c r="K10" s="660">
        <v>6</v>
      </c>
      <c r="L10" s="461" t="s">
        <v>89</v>
      </c>
      <c r="M10" s="455"/>
    </row>
    <row r="11" spans="1:13" ht="12.75">
      <c r="A11" s="661" t="s">
        <v>7</v>
      </c>
      <c r="B11" s="662">
        <v>22.3</v>
      </c>
      <c r="C11" s="663">
        <v>20.7</v>
      </c>
      <c r="D11" s="664">
        <v>1.9</v>
      </c>
      <c r="E11" s="665">
        <v>28.6</v>
      </c>
      <c r="F11" s="658">
        <v>31.8</v>
      </c>
      <c r="G11" s="890" t="s">
        <v>216</v>
      </c>
      <c r="H11" s="890"/>
      <c r="I11" s="890"/>
      <c r="J11" s="891"/>
      <c r="K11" s="892"/>
      <c r="L11" s="459" t="s">
        <v>87</v>
      </c>
      <c r="M11" s="455"/>
    </row>
    <row r="12" spans="1:13" ht="12.75">
      <c r="A12" s="661" t="s">
        <v>92</v>
      </c>
      <c r="B12" s="662">
        <v>354.1</v>
      </c>
      <c r="C12" s="663">
        <v>208.5</v>
      </c>
      <c r="D12" s="664">
        <v>167.7</v>
      </c>
      <c r="E12" s="665">
        <v>126.5</v>
      </c>
      <c r="F12" s="658">
        <v>322.7</v>
      </c>
      <c r="G12" s="652" t="s">
        <v>86</v>
      </c>
      <c r="H12" s="666" t="s">
        <v>86</v>
      </c>
      <c r="I12" s="667" t="s">
        <v>86</v>
      </c>
      <c r="J12" s="668" t="s">
        <v>86</v>
      </c>
      <c r="K12" s="669" t="s">
        <v>86</v>
      </c>
      <c r="L12" s="460" t="s">
        <v>93</v>
      </c>
      <c r="M12" s="455"/>
    </row>
    <row r="13" spans="1:13" ht="13.5" thickBot="1">
      <c r="A13" s="670" t="s">
        <v>94</v>
      </c>
      <c r="B13" s="662">
        <v>23</v>
      </c>
      <c r="C13" s="663">
        <v>17.5</v>
      </c>
      <c r="D13" s="664">
        <v>20</v>
      </c>
      <c r="E13" s="665">
        <v>17.7</v>
      </c>
      <c r="F13" s="671">
        <v>0</v>
      </c>
      <c r="G13" s="591"/>
      <c r="H13" s="666" t="s">
        <v>86</v>
      </c>
      <c r="I13" s="667" t="s">
        <v>86</v>
      </c>
      <c r="J13" s="668" t="s">
        <v>86</v>
      </c>
      <c r="K13" s="672">
        <v>2</v>
      </c>
      <c r="L13" s="461" t="s">
        <v>95</v>
      </c>
      <c r="M13" s="455"/>
    </row>
    <row r="14" spans="1:13" ht="13.5" thickBot="1">
      <c r="A14" s="462" t="s">
        <v>6</v>
      </c>
      <c r="B14" s="673">
        <f aca="true" t="shared" si="0" ref="B14:K14">SUM(B7:B13)</f>
        <v>799.1</v>
      </c>
      <c r="C14" s="673">
        <f t="shared" si="0"/>
        <v>700.8</v>
      </c>
      <c r="D14" s="674">
        <f t="shared" si="0"/>
        <v>655.2</v>
      </c>
      <c r="E14" s="675">
        <f t="shared" si="0"/>
        <v>733.1</v>
      </c>
      <c r="F14" s="675">
        <f t="shared" si="0"/>
        <v>739.8</v>
      </c>
      <c r="G14" s="676">
        <f t="shared" si="0"/>
        <v>40</v>
      </c>
      <c r="H14" s="676">
        <f t="shared" si="0"/>
        <v>30</v>
      </c>
      <c r="I14" s="676">
        <f t="shared" si="0"/>
        <v>28</v>
      </c>
      <c r="J14" s="677">
        <f t="shared" si="0"/>
        <v>28</v>
      </c>
      <c r="K14" s="675">
        <f t="shared" si="0"/>
        <v>22</v>
      </c>
      <c r="L14" s="463"/>
      <c r="M14" s="455"/>
    </row>
    <row r="15" spans="1:13" ht="12.75">
      <c r="A15" s="455"/>
      <c r="B15" s="455"/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</row>
    <row r="16" spans="1:13" ht="12.75">
      <c r="A16" s="888" t="s">
        <v>236</v>
      </c>
      <c r="B16" s="848"/>
      <c r="C16" s="848"/>
      <c r="D16" s="848"/>
      <c r="E16" s="848"/>
      <c r="F16" s="848"/>
      <c r="G16" s="848"/>
      <c r="H16" s="848"/>
      <c r="I16" s="848"/>
      <c r="J16" s="848"/>
      <c r="K16" s="455"/>
      <c r="L16" s="455"/>
      <c r="M16" s="455"/>
    </row>
    <row r="17" spans="1:13" ht="12.75">
      <c r="A17" s="888" t="s">
        <v>235</v>
      </c>
      <c r="B17" s="848"/>
      <c r="C17" s="848"/>
      <c r="D17" s="848"/>
      <c r="E17" s="848"/>
      <c r="F17" s="848"/>
      <c r="G17" s="848"/>
      <c r="H17" s="848"/>
      <c r="I17" s="848"/>
      <c r="J17" s="848"/>
      <c r="K17" s="455"/>
      <c r="L17" s="455"/>
      <c r="M17" s="455"/>
    </row>
    <row r="18" spans="1:13" ht="12.75">
      <c r="A18" s="455"/>
      <c r="B18" s="455"/>
      <c r="C18" s="455"/>
      <c r="D18" s="455"/>
      <c r="E18" s="455"/>
      <c r="F18" s="455"/>
      <c r="G18" s="455"/>
      <c r="H18" s="455"/>
      <c r="I18" s="455"/>
      <c r="J18" s="455"/>
      <c r="K18" s="455"/>
      <c r="L18" s="455"/>
      <c r="M18" s="455"/>
    </row>
    <row r="26" ht="12.75">
      <c r="F26" s="455"/>
    </row>
  </sheetData>
  <sheetProtection selectLockedCells="1" selectUnlockedCells="1"/>
  <mergeCells count="8">
    <mergeCell ref="A16:J16"/>
    <mergeCell ref="A17:J17"/>
    <mergeCell ref="K1:L1"/>
    <mergeCell ref="G11:K11"/>
    <mergeCell ref="B4:F5"/>
    <mergeCell ref="G4:K5"/>
    <mergeCell ref="A2:J2"/>
    <mergeCell ref="A3:J3"/>
  </mergeCells>
  <printOptions horizontalCentered="1" verticalCentered="1"/>
  <pageMargins left="0.7874015748031497" right="0.7874015748031497" top="0.52" bottom="0.52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árok4"/>
  <dimension ref="A1:L100"/>
  <sheetViews>
    <sheetView view="pageBreakPreview" zoomScaleSheetLayoutView="100" workbookViewId="0" topLeftCell="A68">
      <selection activeCell="D80" sqref="D80"/>
    </sheetView>
  </sheetViews>
  <sheetFormatPr defaultColWidth="9.140625" defaultRowHeight="12.75"/>
  <cols>
    <col min="1" max="1" width="22.57421875" style="185" customWidth="1"/>
    <col min="2" max="3" width="6.57421875" style="185" customWidth="1"/>
    <col min="4" max="5" width="7.28125" style="185" customWidth="1"/>
    <col min="6" max="6" width="7.00390625" style="185" customWidth="1"/>
    <col min="7" max="8" width="5.28125" style="185" customWidth="1"/>
    <col min="9" max="10" width="4.8515625" style="185" customWidth="1"/>
    <col min="11" max="11" width="5.57421875" style="185" customWidth="1"/>
    <col min="12" max="12" width="22.57421875" style="185" customWidth="1"/>
    <col min="13" max="16384" width="9.140625" style="185" customWidth="1"/>
  </cols>
  <sheetData>
    <row r="1" spans="11:12" ht="12.75" hidden="1">
      <c r="K1" s="897" t="s">
        <v>20</v>
      </c>
      <c r="L1" s="897"/>
    </row>
    <row r="2" ht="12.75" hidden="1"/>
    <row r="3" spans="1:12" ht="12.75" hidden="1">
      <c r="A3" s="186"/>
      <c r="B3" s="900"/>
      <c r="C3" s="900"/>
      <c r="D3" s="900"/>
      <c r="E3" s="900"/>
      <c r="F3" s="901"/>
      <c r="G3" s="900"/>
      <c r="H3" s="900"/>
      <c r="I3" s="900"/>
      <c r="J3" s="900"/>
      <c r="K3" s="900"/>
      <c r="L3" s="187"/>
    </row>
    <row r="4" spans="1:12" ht="12.75" hidden="1">
      <c r="A4" s="188"/>
      <c r="B4" s="189"/>
      <c r="C4" s="189"/>
      <c r="D4" s="189"/>
      <c r="E4" s="189"/>
      <c r="F4" s="190"/>
      <c r="G4" s="189"/>
      <c r="H4" s="189"/>
      <c r="I4" s="189"/>
      <c r="J4" s="189"/>
      <c r="K4" s="191"/>
      <c r="L4" s="192"/>
    </row>
    <row r="5" spans="1:12" ht="13.5" hidden="1" thickBot="1">
      <c r="A5" s="193"/>
      <c r="B5" s="194"/>
      <c r="C5" s="195"/>
      <c r="D5" s="194"/>
      <c r="E5" s="195"/>
      <c r="F5" s="196"/>
      <c r="G5" s="194"/>
      <c r="H5" s="197"/>
      <c r="I5" s="194"/>
      <c r="J5" s="198"/>
      <c r="K5" s="198"/>
      <c r="L5" s="199"/>
    </row>
    <row r="6" spans="1:12" ht="13.5" hidden="1" thickBot="1">
      <c r="A6" s="200"/>
      <c r="B6" s="201"/>
      <c r="C6" s="201"/>
      <c r="D6" s="201"/>
      <c r="E6" s="202"/>
      <c r="F6" s="202"/>
      <c r="G6" s="201"/>
      <c r="H6" s="201"/>
      <c r="I6" s="203"/>
      <c r="J6" s="203"/>
      <c r="K6" s="203"/>
      <c r="L6" s="204"/>
    </row>
    <row r="7" spans="1:12" ht="13.5" hidden="1" thickTop="1">
      <c r="A7" s="205"/>
      <c r="B7" s="206"/>
      <c r="C7" s="207"/>
      <c r="D7" s="206"/>
      <c r="E7" s="208"/>
      <c r="F7" s="209"/>
      <c r="G7" s="210"/>
      <c r="H7" s="211"/>
      <c r="I7" s="210"/>
      <c r="J7" s="212"/>
      <c r="K7" s="212"/>
      <c r="L7" s="213"/>
    </row>
    <row r="8" spans="1:12" ht="12.75" hidden="1">
      <c r="A8" s="214"/>
      <c r="B8" s="215"/>
      <c r="C8" s="216"/>
      <c r="D8" s="215"/>
      <c r="E8" s="217"/>
      <c r="F8" s="218"/>
      <c r="G8" s="219"/>
      <c r="H8" s="220"/>
      <c r="I8" s="219"/>
      <c r="J8" s="221"/>
      <c r="K8" s="221"/>
      <c r="L8" s="222"/>
    </row>
    <row r="9" spans="1:12" ht="12.75" hidden="1">
      <c r="A9" s="214"/>
      <c r="B9" s="215"/>
      <c r="C9" s="216"/>
      <c r="D9" s="215"/>
      <c r="E9" s="217"/>
      <c r="F9" s="218"/>
      <c r="G9" s="219"/>
      <c r="H9" s="220"/>
      <c r="I9" s="219"/>
      <c r="J9" s="221"/>
      <c r="K9" s="221"/>
      <c r="L9" s="222"/>
    </row>
    <row r="10" spans="1:12" ht="13.5" hidden="1" thickBot="1">
      <c r="A10" s="223"/>
      <c r="B10" s="215"/>
      <c r="C10" s="216"/>
      <c r="D10" s="215"/>
      <c r="E10" s="217"/>
      <c r="F10" s="218"/>
      <c r="G10" s="219"/>
      <c r="H10" s="220"/>
      <c r="I10" s="219"/>
      <c r="J10" s="221"/>
      <c r="K10" s="221"/>
      <c r="L10" s="224"/>
    </row>
    <row r="11" spans="1:12" ht="13.5" customHeight="1" hidden="1" thickBot="1">
      <c r="A11" s="225"/>
      <c r="B11" s="226"/>
      <c r="C11" s="227"/>
      <c r="D11" s="226"/>
      <c r="E11" s="228"/>
      <c r="F11" s="229"/>
      <c r="G11" s="230"/>
      <c r="H11" s="231"/>
      <c r="I11" s="230"/>
      <c r="J11" s="232"/>
      <c r="K11" s="233"/>
      <c r="L11" s="234"/>
    </row>
    <row r="12" spans="4:11" ht="12.75" hidden="1">
      <c r="D12" s="234"/>
      <c r="E12" s="234"/>
      <c r="F12" s="235"/>
      <c r="I12" s="234"/>
      <c r="J12" s="234"/>
      <c r="K12" s="234"/>
    </row>
    <row r="13" spans="1:12" ht="13.5" hidden="1" thickBot="1">
      <c r="A13" s="236"/>
      <c r="B13" s="201"/>
      <c r="C13" s="201"/>
      <c r="D13" s="201"/>
      <c r="E13" s="201"/>
      <c r="F13" s="201"/>
      <c r="G13" s="201"/>
      <c r="H13" s="201"/>
      <c r="I13" s="203"/>
      <c r="J13" s="203"/>
      <c r="K13" s="203"/>
      <c r="L13" s="237"/>
    </row>
    <row r="14" spans="1:12" ht="13.5" hidden="1" thickTop="1">
      <c r="A14" s="205"/>
      <c r="B14" s="206"/>
      <c r="C14" s="207"/>
      <c r="D14" s="206"/>
      <c r="E14" s="208"/>
      <c r="F14" s="209"/>
      <c r="G14" s="210"/>
      <c r="H14" s="211"/>
      <c r="I14" s="210"/>
      <c r="J14" s="212"/>
      <c r="K14" s="238"/>
      <c r="L14" s="239"/>
    </row>
    <row r="15" spans="1:12" ht="12.75" hidden="1">
      <c r="A15" s="214"/>
      <c r="B15" s="215"/>
      <c r="C15" s="216"/>
      <c r="D15" s="215"/>
      <c r="E15" s="217"/>
      <c r="F15" s="218"/>
      <c r="G15" s="219"/>
      <c r="H15" s="220"/>
      <c r="I15" s="219"/>
      <c r="J15" s="221"/>
      <c r="K15" s="240"/>
      <c r="L15" s="222"/>
    </row>
    <row r="16" spans="1:12" ht="12.75" hidden="1">
      <c r="A16" s="214"/>
      <c r="B16" s="215"/>
      <c r="C16" s="216"/>
      <c r="D16" s="215"/>
      <c r="E16" s="217"/>
      <c r="F16" s="218"/>
      <c r="G16" s="219"/>
      <c r="H16" s="220"/>
      <c r="I16" s="219"/>
      <c r="J16" s="221"/>
      <c r="K16" s="240"/>
      <c r="L16" s="222"/>
    </row>
    <row r="17" spans="1:12" ht="12.75" hidden="1">
      <c r="A17" s="214"/>
      <c r="B17" s="215"/>
      <c r="C17" s="216"/>
      <c r="D17" s="215"/>
      <c r="E17" s="217"/>
      <c r="F17" s="218"/>
      <c r="G17" s="219"/>
      <c r="H17" s="220"/>
      <c r="I17" s="219"/>
      <c r="J17" s="221"/>
      <c r="K17" s="240"/>
      <c r="L17" s="222"/>
    </row>
    <row r="18" spans="1:12" ht="12.75" hidden="1">
      <c r="A18" s="214"/>
      <c r="B18" s="215"/>
      <c r="C18" s="216"/>
      <c r="D18" s="215"/>
      <c r="E18" s="217"/>
      <c r="F18" s="218"/>
      <c r="G18" s="219"/>
      <c r="H18" s="220"/>
      <c r="I18" s="219"/>
      <c r="J18" s="221"/>
      <c r="K18" s="240"/>
      <c r="L18" s="222"/>
    </row>
    <row r="19" spans="1:12" ht="12.75" hidden="1">
      <c r="A19" s="214"/>
      <c r="B19" s="215"/>
      <c r="C19" s="216"/>
      <c r="D19" s="215"/>
      <c r="E19" s="217"/>
      <c r="F19" s="218"/>
      <c r="G19" s="219"/>
      <c r="H19" s="220"/>
      <c r="I19" s="219"/>
      <c r="J19" s="221"/>
      <c r="K19" s="240"/>
      <c r="L19" s="222"/>
    </row>
    <row r="20" spans="1:12" ht="15" hidden="1">
      <c r="A20" s="214" t="s">
        <v>21</v>
      </c>
      <c r="B20" s="215">
        <v>0</v>
      </c>
      <c r="C20" s="216">
        <v>0</v>
      </c>
      <c r="D20" s="215">
        <v>0</v>
      </c>
      <c r="E20" s="217"/>
      <c r="F20" s="218"/>
      <c r="G20" s="219">
        <v>0</v>
      </c>
      <c r="H20" s="220">
        <v>0</v>
      </c>
      <c r="I20" s="219">
        <v>0</v>
      </c>
      <c r="J20" s="221"/>
      <c r="K20" s="240"/>
      <c r="L20" s="222" t="s">
        <v>244</v>
      </c>
    </row>
    <row r="21" spans="1:12" ht="15" hidden="1">
      <c r="A21" s="214" t="s">
        <v>22</v>
      </c>
      <c r="B21" s="215">
        <v>1.9</v>
      </c>
      <c r="C21" s="216">
        <v>0.5</v>
      </c>
      <c r="D21" s="215">
        <v>0.7</v>
      </c>
      <c r="E21" s="217"/>
      <c r="F21" s="218"/>
      <c r="G21" s="219">
        <v>4</v>
      </c>
      <c r="H21" s="220">
        <v>4</v>
      </c>
      <c r="I21" s="219">
        <v>4</v>
      </c>
      <c r="J21" s="221"/>
      <c r="K21" s="240"/>
      <c r="L21" s="222" t="s">
        <v>245</v>
      </c>
    </row>
    <row r="22" spans="1:12" ht="15" hidden="1">
      <c r="A22" s="214" t="s">
        <v>23</v>
      </c>
      <c r="B22" s="215">
        <v>10.8</v>
      </c>
      <c r="C22" s="216">
        <v>2.7</v>
      </c>
      <c r="D22" s="215">
        <v>3.7</v>
      </c>
      <c r="E22" s="217"/>
      <c r="F22" s="218"/>
      <c r="G22" s="219">
        <v>5</v>
      </c>
      <c r="H22" s="220">
        <v>5</v>
      </c>
      <c r="I22" s="219">
        <v>5</v>
      </c>
      <c r="J22" s="221"/>
      <c r="K22" s="240"/>
      <c r="L22" s="222" t="s">
        <v>246</v>
      </c>
    </row>
    <row r="23" spans="1:12" ht="15" hidden="1">
      <c r="A23" s="214" t="s">
        <v>24</v>
      </c>
      <c r="B23" s="215">
        <v>13</v>
      </c>
      <c r="C23" s="216">
        <v>11.3</v>
      </c>
      <c r="D23" s="215">
        <v>9.9</v>
      </c>
      <c r="E23" s="217"/>
      <c r="F23" s="218"/>
      <c r="G23" s="219">
        <v>6</v>
      </c>
      <c r="H23" s="220">
        <v>4</v>
      </c>
      <c r="I23" s="219">
        <v>4</v>
      </c>
      <c r="J23" s="221"/>
      <c r="K23" s="240"/>
      <c r="L23" s="222" t="s">
        <v>247</v>
      </c>
    </row>
    <row r="24" spans="1:12" ht="12.75" hidden="1">
      <c r="A24" s="214" t="s">
        <v>25</v>
      </c>
      <c r="B24" s="215"/>
      <c r="C24" s="216">
        <v>6.1</v>
      </c>
      <c r="D24" s="215">
        <v>6</v>
      </c>
      <c r="E24" s="217"/>
      <c r="F24" s="218"/>
      <c r="G24" s="219"/>
      <c r="H24" s="220">
        <v>2</v>
      </c>
      <c r="I24" s="219">
        <v>3</v>
      </c>
      <c r="J24" s="221"/>
      <c r="K24" s="240"/>
      <c r="L24" s="222" t="s">
        <v>26</v>
      </c>
    </row>
    <row r="25" spans="1:12" ht="15" hidden="1">
      <c r="A25" s="214" t="s">
        <v>27</v>
      </c>
      <c r="B25" s="215">
        <v>0</v>
      </c>
      <c r="C25" s="216">
        <v>0</v>
      </c>
      <c r="D25" s="215">
        <v>0</v>
      </c>
      <c r="E25" s="217"/>
      <c r="F25" s="218"/>
      <c r="G25" s="219">
        <v>0</v>
      </c>
      <c r="H25" s="220">
        <v>0</v>
      </c>
      <c r="I25" s="219">
        <v>0</v>
      </c>
      <c r="J25" s="221"/>
      <c r="K25" s="240"/>
      <c r="L25" s="222" t="s">
        <v>248</v>
      </c>
    </row>
    <row r="26" spans="1:12" ht="15" hidden="1">
      <c r="A26" s="214" t="s">
        <v>28</v>
      </c>
      <c r="B26" s="215">
        <v>0</v>
      </c>
      <c r="C26" s="216">
        <v>15</v>
      </c>
      <c r="D26" s="215">
        <v>0</v>
      </c>
      <c r="E26" s="217"/>
      <c r="F26" s="218"/>
      <c r="G26" s="219">
        <v>0</v>
      </c>
      <c r="H26" s="220">
        <v>4</v>
      </c>
      <c r="I26" s="219">
        <v>0</v>
      </c>
      <c r="J26" s="221"/>
      <c r="K26" s="240"/>
      <c r="L26" s="222" t="s">
        <v>249</v>
      </c>
    </row>
    <row r="27" spans="1:12" ht="15" hidden="1">
      <c r="A27" s="214" t="s">
        <v>29</v>
      </c>
      <c r="B27" s="215">
        <v>36.1</v>
      </c>
      <c r="C27" s="216">
        <v>36.9</v>
      </c>
      <c r="D27" s="215">
        <v>42.3</v>
      </c>
      <c r="E27" s="217"/>
      <c r="F27" s="218"/>
      <c r="G27" s="219">
        <v>18</v>
      </c>
      <c r="H27" s="220">
        <v>16</v>
      </c>
      <c r="I27" s="219">
        <v>16</v>
      </c>
      <c r="J27" s="221"/>
      <c r="K27" s="240"/>
      <c r="L27" s="222" t="s">
        <v>250</v>
      </c>
    </row>
    <row r="28" spans="1:12" ht="14.25" customHeight="1" hidden="1">
      <c r="A28" s="214" t="s">
        <v>30</v>
      </c>
      <c r="B28" s="215">
        <v>0</v>
      </c>
      <c r="C28" s="216">
        <v>0</v>
      </c>
      <c r="D28" s="215">
        <v>0</v>
      </c>
      <c r="E28" s="217"/>
      <c r="F28" s="218"/>
      <c r="G28" s="219">
        <v>0</v>
      </c>
      <c r="H28" s="220">
        <v>0</v>
      </c>
      <c r="I28" s="219">
        <v>0</v>
      </c>
      <c r="J28" s="221"/>
      <c r="K28" s="240"/>
      <c r="L28" s="222" t="s">
        <v>31</v>
      </c>
    </row>
    <row r="29" spans="1:12" ht="15" customHeight="1" hidden="1">
      <c r="A29" s="214" t="s">
        <v>32</v>
      </c>
      <c r="B29" s="215"/>
      <c r="C29" s="216">
        <v>4.2</v>
      </c>
      <c r="D29" s="215">
        <v>4.8</v>
      </c>
      <c r="E29" s="217"/>
      <c r="F29" s="218"/>
      <c r="G29" s="219"/>
      <c r="H29" s="220">
        <v>2</v>
      </c>
      <c r="I29" s="219">
        <v>18</v>
      </c>
      <c r="J29" s="221"/>
      <c r="K29" s="240"/>
      <c r="L29" s="241" t="s">
        <v>33</v>
      </c>
    </row>
    <row r="30" spans="1:12" ht="15" hidden="1">
      <c r="A30" s="214" t="s">
        <v>34</v>
      </c>
      <c r="B30" s="215">
        <v>0.2</v>
      </c>
      <c r="C30" s="216">
        <v>0</v>
      </c>
      <c r="D30" s="215">
        <v>0</v>
      </c>
      <c r="E30" s="217"/>
      <c r="F30" s="218"/>
      <c r="G30" s="219">
        <v>3</v>
      </c>
      <c r="H30" s="220">
        <v>0</v>
      </c>
      <c r="I30" s="219">
        <v>0</v>
      </c>
      <c r="J30" s="221"/>
      <c r="K30" s="240"/>
      <c r="L30" s="222" t="s">
        <v>244</v>
      </c>
    </row>
    <row r="31" spans="1:12" ht="13.5" hidden="1" thickBot="1">
      <c r="A31" s="223" t="s">
        <v>35</v>
      </c>
      <c r="B31" s="242"/>
      <c r="C31" s="243">
        <v>2.6</v>
      </c>
      <c r="D31" s="242">
        <v>8.1</v>
      </c>
      <c r="E31" s="243"/>
      <c r="F31" s="244"/>
      <c r="G31" s="245"/>
      <c r="H31" s="246">
        <v>4</v>
      </c>
      <c r="I31" s="245">
        <v>4</v>
      </c>
      <c r="J31" s="246"/>
      <c r="K31" s="247"/>
      <c r="L31" s="224" t="s">
        <v>36</v>
      </c>
    </row>
    <row r="32" spans="1:12" ht="20.25" customHeight="1" hidden="1" thickBot="1">
      <c r="A32" s="248"/>
      <c r="B32" s="249">
        <f>SUM(B14:B27)+B30</f>
        <v>62.00000000000001</v>
      </c>
      <c r="C32" s="250">
        <v>102.4</v>
      </c>
      <c r="D32" s="249">
        <f>SUM(D14:D31)</f>
        <v>75.49999999999999</v>
      </c>
      <c r="E32" s="251"/>
      <c r="F32" s="252">
        <f>SUM(F14:F31)</f>
        <v>0</v>
      </c>
      <c r="G32" s="253">
        <f>SUM(G14:G27)+G30</f>
        <v>36</v>
      </c>
      <c r="H32" s="253">
        <f>SUM(H14:H27)+H30</f>
        <v>35</v>
      </c>
      <c r="I32" s="254">
        <v>67</v>
      </c>
      <c r="J32" s="254"/>
      <c r="K32" s="255">
        <f>SUM(K14:K31)</f>
        <v>0</v>
      </c>
      <c r="L32" s="234"/>
    </row>
    <row r="33" ht="12.75" hidden="1"/>
    <row r="34" spans="11:12" ht="13.5" customHeight="1" hidden="1">
      <c r="K34" s="897" t="s">
        <v>37</v>
      </c>
      <c r="L34" s="897"/>
    </row>
    <row r="35" ht="12.75" hidden="1"/>
    <row r="36" spans="1:12" ht="12.75" hidden="1">
      <c r="A36" s="186"/>
      <c r="B36" s="900"/>
      <c r="C36" s="900"/>
      <c r="D36" s="900"/>
      <c r="E36" s="900"/>
      <c r="F36" s="901"/>
      <c r="G36" s="900"/>
      <c r="H36" s="900"/>
      <c r="I36" s="900"/>
      <c r="J36" s="900"/>
      <c r="K36" s="900"/>
      <c r="L36" s="187"/>
    </row>
    <row r="37" spans="1:12" ht="12.75" hidden="1">
      <c r="A37" s="188"/>
      <c r="B37" s="189"/>
      <c r="C37" s="189"/>
      <c r="D37" s="189"/>
      <c r="E37" s="189"/>
      <c r="F37" s="190"/>
      <c r="G37" s="189"/>
      <c r="H37" s="189"/>
      <c r="I37" s="189"/>
      <c r="J37" s="189"/>
      <c r="K37" s="191"/>
      <c r="L37" s="192"/>
    </row>
    <row r="38" spans="1:12" ht="13.5" hidden="1" thickBot="1">
      <c r="A38" s="193"/>
      <c r="B38" s="194"/>
      <c r="C38" s="195"/>
      <c r="D38" s="194"/>
      <c r="E38" s="195"/>
      <c r="F38" s="196"/>
      <c r="G38" s="194"/>
      <c r="H38" s="197"/>
      <c r="I38" s="194"/>
      <c r="J38" s="195"/>
      <c r="K38" s="195"/>
      <c r="L38" s="199"/>
    </row>
    <row r="39" spans="1:12" ht="13.5" hidden="1" thickBot="1">
      <c r="A39" s="200"/>
      <c r="B39" s="201"/>
      <c r="C39" s="201"/>
      <c r="D39" s="201"/>
      <c r="E39" s="201"/>
      <c r="F39" s="256"/>
      <c r="G39" s="201"/>
      <c r="H39" s="201"/>
      <c r="I39" s="203"/>
      <c r="J39" s="257"/>
      <c r="K39" s="257"/>
      <c r="L39" s="204"/>
    </row>
    <row r="40" spans="1:12" ht="13.5" hidden="1" thickTop="1">
      <c r="A40" s="258"/>
      <c r="B40" s="206"/>
      <c r="C40" s="207"/>
      <c r="D40" s="206"/>
      <c r="E40" s="208"/>
      <c r="F40" s="209"/>
      <c r="G40" s="210"/>
      <c r="H40" s="211"/>
      <c r="I40" s="210"/>
      <c r="J40" s="212"/>
      <c r="K40" s="212"/>
      <c r="L40" s="239"/>
    </row>
    <row r="41" spans="1:12" ht="12.75" hidden="1">
      <c r="A41" s="259"/>
      <c r="B41" s="215"/>
      <c r="C41" s="216"/>
      <c r="D41" s="215"/>
      <c r="E41" s="217"/>
      <c r="F41" s="218"/>
      <c r="G41" s="219"/>
      <c r="H41" s="220"/>
      <c r="I41" s="219"/>
      <c r="J41" s="221"/>
      <c r="K41" s="221"/>
      <c r="L41" s="222"/>
    </row>
    <row r="42" spans="1:12" ht="12.75" hidden="1">
      <c r="A42" s="259"/>
      <c r="B42" s="215"/>
      <c r="C42" s="216"/>
      <c r="D42" s="215"/>
      <c r="E42" s="217"/>
      <c r="F42" s="218"/>
      <c r="G42" s="219"/>
      <c r="H42" s="220"/>
      <c r="I42" s="219"/>
      <c r="J42" s="221"/>
      <c r="K42" s="221"/>
      <c r="L42" s="214"/>
    </row>
    <row r="43" spans="1:12" ht="12.75" hidden="1">
      <c r="A43" s="259"/>
      <c r="B43" s="215"/>
      <c r="C43" s="216"/>
      <c r="D43" s="215"/>
      <c r="E43" s="217"/>
      <c r="F43" s="218"/>
      <c r="G43" s="219"/>
      <c r="H43" s="220"/>
      <c r="I43" s="219"/>
      <c r="J43" s="221"/>
      <c r="K43" s="221"/>
      <c r="L43" s="222"/>
    </row>
    <row r="44" spans="1:12" ht="12.75" hidden="1">
      <c r="A44" s="259"/>
      <c r="B44" s="215"/>
      <c r="C44" s="216"/>
      <c r="D44" s="215"/>
      <c r="E44" s="217"/>
      <c r="F44" s="218"/>
      <c r="G44" s="219"/>
      <c r="H44" s="220"/>
      <c r="I44" s="219"/>
      <c r="J44" s="221"/>
      <c r="K44" s="221"/>
      <c r="L44" s="222"/>
    </row>
    <row r="45" spans="1:12" ht="12.75" hidden="1">
      <c r="A45" s="259"/>
      <c r="B45" s="215"/>
      <c r="C45" s="216"/>
      <c r="D45" s="215"/>
      <c r="E45" s="217"/>
      <c r="F45" s="218"/>
      <c r="G45" s="219"/>
      <c r="H45" s="220"/>
      <c r="I45" s="219"/>
      <c r="J45" s="221"/>
      <c r="K45" s="221"/>
      <c r="L45" s="222"/>
    </row>
    <row r="46" spans="1:12" ht="12.75" hidden="1">
      <c r="A46" s="259"/>
      <c r="B46" s="215"/>
      <c r="C46" s="216"/>
      <c r="D46" s="215"/>
      <c r="E46" s="217"/>
      <c r="F46" s="218"/>
      <c r="G46" s="219"/>
      <c r="H46" s="220"/>
      <c r="I46" s="219"/>
      <c r="J46" s="221"/>
      <c r="K46" s="221"/>
      <c r="L46" s="222"/>
    </row>
    <row r="47" spans="1:12" ht="12.75" hidden="1">
      <c r="A47" s="259"/>
      <c r="B47" s="215"/>
      <c r="C47" s="216"/>
      <c r="D47" s="215"/>
      <c r="E47" s="217"/>
      <c r="F47" s="218"/>
      <c r="G47" s="219"/>
      <c r="H47" s="220"/>
      <c r="I47" s="219"/>
      <c r="J47" s="221"/>
      <c r="K47" s="221"/>
      <c r="L47" s="222"/>
    </row>
    <row r="48" spans="1:12" ht="12.75" hidden="1">
      <c r="A48" s="259"/>
      <c r="B48" s="215"/>
      <c r="C48" s="216"/>
      <c r="D48" s="215"/>
      <c r="E48" s="217"/>
      <c r="F48" s="218"/>
      <c r="G48" s="219"/>
      <c r="H48" s="220"/>
      <c r="I48" s="219"/>
      <c r="J48" s="221"/>
      <c r="K48" s="221"/>
      <c r="L48" s="222"/>
    </row>
    <row r="49" spans="1:12" ht="12.75" hidden="1">
      <c r="A49" s="259"/>
      <c r="B49" s="215"/>
      <c r="C49" s="216"/>
      <c r="D49" s="215"/>
      <c r="E49" s="217"/>
      <c r="F49" s="218"/>
      <c r="G49" s="219"/>
      <c r="H49" s="220"/>
      <c r="I49" s="219"/>
      <c r="J49" s="221"/>
      <c r="K49" s="221"/>
      <c r="L49" s="222"/>
    </row>
    <row r="50" spans="1:12" ht="13.5" hidden="1" thickBot="1">
      <c r="A50" s="259"/>
      <c r="B50" s="215"/>
      <c r="C50" s="216"/>
      <c r="D50" s="215"/>
      <c r="E50" s="217"/>
      <c r="F50" s="218"/>
      <c r="G50" s="219"/>
      <c r="H50" s="220"/>
      <c r="I50" s="219"/>
      <c r="J50" s="221"/>
      <c r="K50" s="221"/>
      <c r="L50" s="224"/>
    </row>
    <row r="51" spans="1:12" ht="20.25" customHeight="1" hidden="1" thickBot="1">
      <c r="A51" s="225"/>
      <c r="B51" s="226"/>
      <c r="C51" s="228"/>
      <c r="D51" s="226"/>
      <c r="E51" s="228"/>
      <c r="F51" s="229"/>
      <c r="G51" s="230"/>
      <c r="H51" s="232"/>
      <c r="I51" s="230"/>
      <c r="J51" s="232"/>
      <c r="K51" s="233"/>
      <c r="L51" s="234"/>
    </row>
    <row r="52" spans="1:12" ht="20.25" customHeight="1" hidden="1">
      <c r="A52" s="260"/>
      <c r="B52" s="261"/>
      <c r="C52" s="261"/>
      <c r="D52" s="261"/>
      <c r="E52" s="261"/>
      <c r="F52" s="261"/>
      <c r="G52" s="262"/>
      <c r="H52" s="262"/>
      <c r="I52" s="262"/>
      <c r="J52" s="262"/>
      <c r="K52" s="262"/>
      <c r="L52" s="234"/>
    </row>
    <row r="53" spans="4:11" ht="12.75" hidden="1">
      <c r="D53" s="234"/>
      <c r="E53" s="234"/>
      <c r="F53" s="234"/>
      <c r="K53" s="234"/>
    </row>
    <row r="54" spans="1:12" ht="13.5" hidden="1" thickBot="1">
      <c r="A54" s="200"/>
      <c r="B54" s="201"/>
      <c r="C54" s="201"/>
      <c r="D54" s="201"/>
      <c r="E54" s="201"/>
      <c r="F54" s="201"/>
      <c r="G54" s="201"/>
      <c r="H54" s="201"/>
      <c r="I54" s="203"/>
      <c r="J54" s="203"/>
      <c r="K54" s="203"/>
      <c r="L54" s="237"/>
    </row>
    <row r="55" spans="1:12" ht="13.5" hidden="1" thickTop="1">
      <c r="A55" s="258"/>
      <c r="B55" s="206"/>
      <c r="C55" s="207"/>
      <c r="D55" s="263"/>
      <c r="E55" s="264"/>
      <c r="F55" s="265"/>
      <c r="G55" s="210"/>
      <c r="H55" s="211"/>
      <c r="I55" s="210"/>
      <c r="J55" s="212"/>
      <c r="K55" s="238"/>
      <c r="L55" s="266"/>
    </row>
    <row r="56" spans="1:12" ht="12.75" hidden="1">
      <c r="A56" s="259"/>
      <c r="B56" s="215"/>
      <c r="C56" s="216"/>
      <c r="D56" s="215"/>
      <c r="E56" s="216"/>
      <c r="F56" s="267"/>
      <c r="G56" s="219"/>
      <c r="H56" s="219"/>
      <c r="I56" s="219"/>
      <c r="J56" s="221"/>
      <c r="K56" s="240"/>
      <c r="L56" s="268"/>
    </row>
    <row r="57" spans="1:12" ht="12.75" hidden="1">
      <c r="A57" s="259"/>
      <c r="B57" s="215"/>
      <c r="C57" s="216"/>
      <c r="D57" s="215"/>
      <c r="E57" s="216"/>
      <c r="F57" s="267"/>
      <c r="G57" s="219"/>
      <c r="H57" s="220"/>
      <c r="I57" s="219"/>
      <c r="J57" s="221"/>
      <c r="K57" s="240"/>
      <c r="L57" s="268"/>
    </row>
    <row r="58" spans="1:12" ht="12.75" hidden="1">
      <c r="A58" s="259"/>
      <c r="B58" s="215"/>
      <c r="C58" s="216"/>
      <c r="D58" s="215"/>
      <c r="E58" s="216"/>
      <c r="F58" s="267"/>
      <c r="G58" s="269"/>
      <c r="H58" s="269"/>
      <c r="I58" s="269"/>
      <c r="J58" s="270"/>
      <c r="K58" s="271"/>
      <c r="L58" s="268"/>
    </row>
    <row r="59" spans="1:12" ht="13.5" hidden="1" thickBot="1">
      <c r="A59" s="272"/>
      <c r="B59" s="242"/>
      <c r="C59" s="273"/>
      <c r="D59" s="242"/>
      <c r="E59" s="273"/>
      <c r="F59" s="274"/>
      <c r="G59" s="898"/>
      <c r="H59" s="898"/>
      <c r="I59" s="899"/>
      <c r="J59" s="246"/>
      <c r="K59" s="272"/>
      <c r="L59" s="275"/>
    </row>
    <row r="60" spans="1:12" ht="13.5" customHeight="1" hidden="1" thickBot="1">
      <c r="A60" s="276"/>
      <c r="B60" s="277"/>
      <c r="C60" s="278"/>
      <c r="D60" s="277"/>
      <c r="E60" s="277"/>
      <c r="F60" s="279"/>
      <c r="G60" s="230"/>
      <c r="H60" s="230"/>
      <c r="I60" s="232"/>
      <c r="J60" s="232"/>
      <c r="K60" s="280"/>
      <c r="L60" s="234"/>
    </row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spans="11:12" ht="13.5">
      <c r="K68" s="905" t="s">
        <v>251</v>
      </c>
      <c r="L68" s="906"/>
    </row>
    <row r="69" spans="1:10" ht="12.75">
      <c r="A69" s="908" t="s">
        <v>19</v>
      </c>
      <c r="B69" s="909"/>
      <c r="C69" s="909"/>
      <c r="D69" s="909"/>
      <c r="E69" s="909"/>
      <c r="F69" s="909"/>
      <c r="G69" s="909"/>
      <c r="H69" s="909"/>
      <c r="I69" s="909"/>
      <c r="J69" s="909"/>
    </row>
    <row r="70" spans="1:10" ht="13.5" thickBot="1">
      <c r="A70" s="910" t="s">
        <v>239</v>
      </c>
      <c r="B70" s="910"/>
      <c r="C70" s="910"/>
      <c r="D70" s="910"/>
      <c r="E70" s="910"/>
      <c r="F70" s="910"/>
      <c r="G70" s="910"/>
      <c r="H70" s="910"/>
      <c r="I70" s="910"/>
      <c r="J70" s="910"/>
    </row>
    <row r="71" spans="1:12" ht="12.75">
      <c r="A71" s="902" t="s">
        <v>228</v>
      </c>
      <c r="B71" s="865" t="s">
        <v>199</v>
      </c>
      <c r="C71" s="865"/>
      <c r="D71" s="865"/>
      <c r="E71" s="865"/>
      <c r="F71" s="866"/>
      <c r="G71" s="865" t="s">
        <v>0</v>
      </c>
      <c r="H71" s="865"/>
      <c r="I71" s="865"/>
      <c r="J71" s="865"/>
      <c r="K71" s="866"/>
      <c r="L71" s="907" t="s">
        <v>2</v>
      </c>
    </row>
    <row r="72" spans="1:12" ht="13.5" thickBot="1">
      <c r="A72" s="903"/>
      <c r="B72" s="835"/>
      <c r="C72" s="835"/>
      <c r="D72" s="835"/>
      <c r="E72" s="835"/>
      <c r="F72" s="836"/>
      <c r="G72" s="835"/>
      <c r="H72" s="835"/>
      <c r="I72" s="835"/>
      <c r="J72" s="835"/>
      <c r="K72" s="836"/>
      <c r="L72" s="816"/>
    </row>
    <row r="73" spans="1:12" ht="13.5" thickBot="1">
      <c r="A73" s="904"/>
      <c r="B73" s="282">
        <v>2003</v>
      </c>
      <c r="C73" s="282">
        <v>2004</v>
      </c>
      <c r="D73" s="282">
        <v>2005</v>
      </c>
      <c r="E73" s="283">
        <v>2006</v>
      </c>
      <c r="F73" s="284">
        <v>2007</v>
      </c>
      <c r="G73" s="282">
        <v>2003</v>
      </c>
      <c r="H73" s="282">
        <v>2004</v>
      </c>
      <c r="I73" s="282">
        <v>2005</v>
      </c>
      <c r="J73" s="285">
        <v>2006</v>
      </c>
      <c r="K73" s="286">
        <v>2007</v>
      </c>
      <c r="L73" s="287"/>
    </row>
    <row r="74" spans="1:12" ht="12.75">
      <c r="A74" s="288" t="s">
        <v>230</v>
      </c>
      <c r="B74" s="289">
        <v>0</v>
      </c>
      <c r="C74" s="289">
        <v>0</v>
      </c>
      <c r="D74" s="289">
        <v>1</v>
      </c>
      <c r="E74" s="290">
        <v>0.3</v>
      </c>
      <c r="F74" s="291">
        <v>0.2</v>
      </c>
      <c r="G74" s="292">
        <v>0</v>
      </c>
      <c r="H74" s="292">
        <v>0</v>
      </c>
      <c r="I74" s="292">
        <v>1</v>
      </c>
      <c r="J74" s="293">
        <v>1</v>
      </c>
      <c r="K74" s="294">
        <v>1</v>
      </c>
      <c r="L74" s="295" t="s">
        <v>202</v>
      </c>
    </row>
    <row r="75" spans="1:12" ht="12.75">
      <c r="A75" s="296" t="s">
        <v>38</v>
      </c>
      <c r="B75" s="297">
        <v>4.2</v>
      </c>
      <c r="C75" s="297">
        <v>7.1</v>
      </c>
      <c r="D75" s="297">
        <v>0.2</v>
      </c>
      <c r="E75" s="298">
        <v>0</v>
      </c>
      <c r="F75" s="299">
        <v>0.2</v>
      </c>
      <c r="G75" s="300">
        <v>12</v>
      </c>
      <c r="H75" s="300">
        <v>13</v>
      </c>
      <c r="I75" s="300">
        <v>9</v>
      </c>
      <c r="J75" s="301">
        <v>0</v>
      </c>
      <c r="K75" s="302">
        <v>2</v>
      </c>
      <c r="L75" s="303" t="s">
        <v>203</v>
      </c>
    </row>
    <row r="76" spans="1:12" ht="12.75" hidden="1">
      <c r="A76" s="304"/>
      <c r="B76" s="305"/>
      <c r="C76" s="305"/>
      <c r="D76" s="305"/>
      <c r="E76" s="306"/>
      <c r="F76" s="307"/>
      <c r="G76" s="308"/>
      <c r="H76" s="308"/>
      <c r="I76" s="308"/>
      <c r="J76" s="309"/>
      <c r="K76" s="310"/>
      <c r="L76" s="303" t="s">
        <v>39</v>
      </c>
    </row>
    <row r="77" spans="1:12" ht="12.75" hidden="1">
      <c r="A77" s="304"/>
      <c r="B77" s="305"/>
      <c r="C77" s="305"/>
      <c r="D77" s="305"/>
      <c r="E77" s="306"/>
      <c r="F77" s="307"/>
      <c r="G77" s="308"/>
      <c r="H77" s="308"/>
      <c r="I77" s="308"/>
      <c r="J77" s="309"/>
      <c r="K77" s="310"/>
      <c r="L77" s="311" t="s">
        <v>40</v>
      </c>
    </row>
    <row r="78" spans="1:12" ht="12.75">
      <c r="A78" s="312" t="s">
        <v>41</v>
      </c>
      <c r="B78" s="297">
        <v>0</v>
      </c>
      <c r="C78" s="297">
        <v>0</v>
      </c>
      <c r="D78" s="297">
        <v>0</v>
      </c>
      <c r="E78" s="298">
        <v>0</v>
      </c>
      <c r="F78" s="299">
        <v>0</v>
      </c>
      <c r="G78" s="300">
        <v>0</v>
      </c>
      <c r="H78" s="300">
        <v>2</v>
      </c>
      <c r="I78" s="300">
        <v>0</v>
      </c>
      <c r="J78" s="301">
        <v>0</v>
      </c>
      <c r="K78" s="302">
        <v>0</v>
      </c>
      <c r="L78" s="303" t="s">
        <v>204</v>
      </c>
    </row>
    <row r="79" spans="1:12" ht="12.75">
      <c r="A79" s="312" t="s">
        <v>42</v>
      </c>
      <c r="B79" s="297">
        <v>6.9</v>
      </c>
      <c r="C79" s="297">
        <v>9.6</v>
      </c>
      <c r="D79" s="297">
        <v>9.1</v>
      </c>
      <c r="E79" s="298">
        <v>0.5</v>
      </c>
      <c r="F79" s="299">
        <v>4.4</v>
      </c>
      <c r="G79" s="300">
        <v>15</v>
      </c>
      <c r="H79" s="300">
        <v>7</v>
      </c>
      <c r="I79" s="300">
        <v>10</v>
      </c>
      <c r="J79" s="301">
        <v>8</v>
      </c>
      <c r="K79" s="302">
        <v>6</v>
      </c>
      <c r="L79" s="303" t="s">
        <v>205</v>
      </c>
    </row>
    <row r="80" spans="1:12" ht="12.75">
      <c r="A80" s="312" t="s">
        <v>43</v>
      </c>
      <c r="B80" s="297">
        <v>82</v>
      </c>
      <c r="C80" s="297">
        <v>91.6</v>
      </c>
      <c r="D80" s="297">
        <v>106.3</v>
      </c>
      <c r="E80" s="298">
        <v>115.3</v>
      </c>
      <c r="F80" s="299">
        <v>126</v>
      </c>
      <c r="G80" s="300">
        <v>66</v>
      </c>
      <c r="H80" s="300">
        <v>41</v>
      </c>
      <c r="I80" s="300">
        <v>45</v>
      </c>
      <c r="J80" s="301">
        <v>58</v>
      </c>
      <c r="K80" s="302">
        <v>63</v>
      </c>
      <c r="L80" s="303" t="s">
        <v>206</v>
      </c>
    </row>
    <row r="81" spans="1:12" ht="12.75">
      <c r="A81" s="296" t="s">
        <v>44</v>
      </c>
      <c r="B81" s="313">
        <v>11.8</v>
      </c>
      <c r="C81" s="313">
        <v>0</v>
      </c>
      <c r="D81" s="313">
        <v>1.2</v>
      </c>
      <c r="E81" s="314">
        <v>10.9</v>
      </c>
      <c r="F81" s="315">
        <v>0.1</v>
      </c>
      <c r="G81" s="316">
        <v>4</v>
      </c>
      <c r="H81" s="316">
        <v>0</v>
      </c>
      <c r="I81" s="316">
        <v>5</v>
      </c>
      <c r="J81" s="317">
        <v>5</v>
      </c>
      <c r="K81" s="318">
        <v>0</v>
      </c>
      <c r="L81" s="319" t="s">
        <v>210</v>
      </c>
    </row>
    <row r="82" spans="1:12" ht="12.75">
      <c r="A82" s="296" t="s">
        <v>45</v>
      </c>
      <c r="B82" s="313">
        <v>0</v>
      </c>
      <c r="C82" s="313">
        <v>35.5</v>
      </c>
      <c r="D82" s="313">
        <v>0</v>
      </c>
      <c r="E82" s="314">
        <v>0</v>
      </c>
      <c r="F82" s="315">
        <v>13.2</v>
      </c>
      <c r="G82" s="316">
        <v>0</v>
      </c>
      <c r="H82" s="316">
        <v>4</v>
      </c>
      <c r="I82" s="316">
        <v>0</v>
      </c>
      <c r="J82" s="317">
        <v>0</v>
      </c>
      <c r="K82" s="318">
        <v>13</v>
      </c>
      <c r="L82" s="319" t="s">
        <v>207</v>
      </c>
    </row>
    <row r="83" spans="1:12" s="234" customFormat="1" ht="12.75">
      <c r="A83" s="312" t="s">
        <v>46</v>
      </c>
      <c r="B83" s="297">
        <v>0</v>
      </c>
      <c r="C83" s="297">
        <v>0.5</v>
      </c>
      <c r="D83" s="297">
        <v>20.8</v>
      </c>
      <c r="E83" s="298">
        <v>17.2</v>
      </c>
      <c r="F83" s="299">
        <v>19.6</v>
      </c>
      <c r="G83" s="300">
        <v>0</v>
      </c>
      <c r="H83" s="300">
        <v>2</v>
      </c>
      <c r="I83" s="300">
        <v>2</v>
      </c>
      <c r="J83" s="301">
        <v>2</v>
      </c>
      <c r="K83" s="302">
        <v>2</v>
      </c>
      <c r="L83" s="303" t="s">
        <v>208</v>
      </c>
    </row>
    <row r="84" spans="1:12" ht="13.5" thickBot="1">
      <c r="A84" s="320" t="s">
        <v>47</v>
      </c>
      <c r="B84" s="321">
        <v>0</v>
      </c>
      <c r="C84" s="321">
        <v>0</v>
      </c>
      <c r="D84" s="321">
        <v>0.1</v>
      </c>
      <c r="E84" s="322">
        <v>0</v>
      </c>
      <c r="F84" s="323">
        <v>0</v>
      </c>
      <c r="G84" s="324">
        <v>0</v>
      </c>
      <c r="H84" s="324">
        <v>0</v>
      </c>
      <c r="I84" s="324">
        <v>1</v>
      </c>
      <c r="J84" s="325">
        <v>0</v>
      </c>
      <c r="K84" s="326">
        <v>0</v>
      </c>
      <c r="L84" s="327" t="s">
        <v>209</v>
      </c>
    </row>
    <row r="85" spans="1:12" ht="12.75">
      <c r="A85" s="328" t="s">
        <v>200</v>
      </c>
      <c r="B85" s="329">
        <v>86.2</v>
      </c>
      <c r="C85" s="329">
        <v>134.5</v>
      </c>
      <c r="D85" s="329">
        <v>106.5</v>
      </c>
      <c r="E85" s="330">
        <v>115.3</v>
      </c>
      <c r="F85" s="331">
        <v>139.4</v>
      </c>
      <c r="G85" s="332">
        <v>78</v>
      </c>
      <c r="H85" s="332">
        <v>58</v>
      </c>
      <c r="I85" s="332">
        <v>54</v>
      </c>
      <c r="J85" s="333">
        <v>58</v>
      </c>
      <c r="K85" s="334">
        <v>78</v>
      </c>
      <c r="L85" s="288"/>
    </row>
    <row r="86" spans="1:12" ht="12.75">
      <c r="A86" s="335" t="s">
        <v>201</v>
      </c>
      <c r="B86" s="300">
        <v>11.8</v>
      </c>
      <c r="C86" s="300">
        <v>0.5</v>
      </c>
      <c r="D86" s="297">
        <v>22</v>
      </c>
      <c r="E86" s="336">
        <v>28.1</v>
      </c>
      <c r="F86" s="337">
        <v>19.7</v>
      </c>
      <c r="G86" s="300">
        <v>4</v>
      </c>
      <c r="H86" s="300">
        <v>27</v>
      </c>
      <c r="I86" s="300">
        <v>7</v>
      </c>
      <c r="J86" s="338">
        <v>7</v>
      </c>
      <c r="K86" s="337">
        <v>2</v>
      </c>
      <c r="L86" s="339"/>
    </row>
    <row r="87" spans="1:12" ht="13.5" thickBot="1">
      <c r="A87" s="340" t="s">
        <v>252</v>
      </c>
      <c r="B87" s="341">
        <v>6.9</v>
      </c>
      <c r="C87" s="341">
        <v>9.6</v>
      </c>
      <c r="D87" s="342">
        <v>10.2</v>
      </c>
      <c r="E87" s="343">
        <v>0.8</v>
      </c>
      <c r="F87" s="344">
        <v>4.6</v>
      </c>
      <c r="G87" s="341">
        <v>15</v>
      </c>
      <c r="H87" s="341">
        <v>7</v>
      </c>
      <c r="I87" s="341">
        <v>12</v>
      </c>
      <c r="J87" s="345">
        <v>9</v>
      </c>
      <c r="K87" s="346">
        <v>7</v>
      </c>
      <c r="L87" s="327"/>
    </row>
    <row r="88" spans="6:11" ht="12.75" hidden="1">
      <c r="F88" s="234"/>
      <c r="K88" s="234"/>
    </row>
    <row r="89" spans="6:11" ht="12.75" hidden="1">
      <c r="F89" s="234"/>
      <c r="K89" s="234"/>
    </row>
    <row r="90" spans="6:11" ht="12.75" hidden="1">
      <c r="F90" s="234"/>
      <c r="K90" s="234"/>
    </row>
    <row r="91" spans="1:11" ht="18" customHeight="1" hidden="1">
      <c r="A91" s="347"/>
      <c r="B91" s="348" t="e">
        <f>SUM(#REF!)</f>
        <v>#REF!</v>
      </c>
      <c r="C91" s="349">
        <f>SUM(B85)</f>
        <v>86.2</v>
      </c>
      <c r="D91" s="348">
        <f>C85</f>
        <v>134.5</v>
      </c>
      <c r="E91" s="350"/>
      <c r="F91" s="351">
        <f>D85</f>
        <v>106.5</v>
      </c>
      <c r="G91" s="352" t="e">
        <f>SUM(#REF!)</f>
        <v>#REF!</v>
      </c>
      <c r="H91" s="353">
        <f>SUM(G85)</f>
        <v>78</v>
      </c>
      <c r="I91" s="352">
        <f>H85</f>
        <v>58</v>
      </c>
      <c r="J91" s="354"/>
      <c r="K91" s="355">
        <f>I85</f>
        <v>54</v>
      </c>
    </row>
    <row r="92" spans="1:11" ht="18" customHeight="1" hidden="1">
      <c r="A92" s="356"/>
      <c r="B92" s="357">
        <v>0</v>
      </c>
      <c r="C92" s="358">
        <v>2.4</v>
      </c>
      <c r="D92" s="357">
        <v>32</v>
      </c>
      <c r="E92" s="359"/>
      <c r="F92" s="360">
        <v>0</v>
      </c>
      <c r="G92" s="361">
        <v>0</v>
      </c>
      <c r="H92" s="362">
        <f>SUM(G86)</f>
        <v>4</v>
      </c>
      <c r="I92" s="361">
        <v>0</v>
      </c>
      <c r="J92" s="363"/>
      <c r="K92" s="364">
        <v>4</v>
      </c>
    </row>
    <row r="93" spans="1:11" ht="18" customHeight="1" hidden="1" thickBot="1">
      <c r="A93" s="365"/>
      <c r="B93" s="242" t="e">
        <f>SUM(#REF!+B60+B51+B32+B11)</f>
        <v>#REF!</v>
      </c>
      <c r="C93" s="366">
        <f>SUM(B87+C60+C51+C32+C11)</f>
        <v>109.30000000000001</v>
      </c>
      <c r="D93" s="367">
        <f>C87+D60+D51+D32+D11</f>
        <v>85.09999999999998</v>
      </c>
      <c r="E93" s="368"/>
      <c r="F93" s="369">
        <f>D87+F60+F51+F32+F11</f>
        <v>10.2</v>
      </c>
      <c r="G93" s="370" t="e">
        <f>SUM(#REF!+G60+G51+G32+G11)</f>
        <v>#REF!</v>
      </c>
      <c r="H93" s="371">
        <f>SUM(G87+H60+H51+H32+H11)</f>
        <v>50</v>
      </c>
      <c r="I93" s="370">
        <f>I11+I32+I51+I60+H87</f>
        <v>74</v>
      </c>
      <c r="J93" s="372"/>
      <c r="K93" s="373">
        <f>K11+K32+K51+K60+I87</f>
        <v>12</v>
      </c>
    </row>
    <row r="94" ht="13.5" customHeight="1" hidden="1" thickBot="1">
      <c r="A94" s="374"/>
    </row>
    <row r="100" ht="12.75">
      <c r="A100" s="375"/>
    </row>
  </sheetData>
  <mergeCells count="14">
    <mergeCell ref="A71:A73"/>
    <mergeCell ref="K68:L68"/>
    <mergeCell ref="B71:F72"/>
    <mergeCell ref="G71:K72"/>
    <mergeCell ref="L71:L72"/>
    <mergeCell ref="A69:J69"/>
    <mergeCell ref="A70:J70"/>
    <mergeCell ref="K1:L1"/>
    <mergeCell ref="K34:L34"/>
    <mergeCell ref="G59:I59"/>
    <mergeCell ref="B3:F3"/>
    <mergeCell ref="G3:K3"/>
    <mergeCell ref="B36:F36"/>
    <mergeCell ref="G36:K36"/>
  </mergeCells>
  <printOptions horizontalCentered="1" verticalCentered="1"/>
  <pageMargins left="0.7874015748031497" right="0.7874015748031497" top="0.52" bottom="0.52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árok9"/>
  <dimension ref="A1:L77"/>
  <sheetViews>
    <sheetView view="pageBreakPreview" zoomScaleSheetLayoutView="100" workbookViewId="0" topLeftCell="A1">
      <selection activeCell="G24" sqref="G24"/>
    </sheetView>
  </sheetViews>
  <sheetFormatPr defaultColWidth="9.140625" defaultRowHeight="12.75"/>
  <cols>
    <col min="1" max="16384" width="9.140625" style="471" customWidth="1"/>
  </cols>
  <sheetData>
    <row r="1" spans="10:12" ht="12.75">
      <c r="J1" s="927" t="s">
        <v>54</v>
      </c>
      <c r="K1" s="928"/>
      <c r="L1" s="472"/>
    </row>
    <row r="2" spans="1:12" ht="12.75">
      <c r="A2" s="935" t="s">
        <v>219</v>
      </c>
      <c r="B2" s="935"/>
      <c r="C2" s="935"/>
      <c r="D2" s="935"/>
      <c r="E2" s="935"/>
      <c r="F2" s="935"/>
      <c r="G2" s="935"/>
      <c r="H2" s="935"/>
      <c r="I2" s="935"/>
      <c r="J2" s="935"/>
      <c r="K2" s="935"/>
      <c r="L2" s="935"/>
    </row>
    <row r="3" ht="13.5" thickBot="1"/>
    <row r="4" spans="1:11" ht="15" customHeight="1" thickBot="1">
      <c r="A4" s="917" t="s">
        <v>55</v>
      </c>
      <c r="B4" s="911" t="s">
        <v>258</v>
      </c>
      <c r="C4" s="912"/>
      <c r="D4" s="912"/>
      <c r="E4" s="913"/>
      <c r="F4" s="914" t="s">
        <v>259</v>
      </c>
      <c r="G4" s="915"/>
      <c r="H4" s="915"/>
      <c r="I4" s="915"/>
      <c r="J4" s="915"/>
      <c r="K4" s="916"/>
    </row>
    <row r="5" spans="1:11" ht="15" customHeight="1" thickBot="1">
      <c r="A5" s="816"/>
      <c r="B5" s="917" t="s">
        <v>6</v>
      </c>
      <c r="C5" s="936" t="s">
        <v>117</v>
      </c>
      <c r="D5" s="937"/>
      <c r="E5" s="938"/>
      <c r="F5" s="931" t="s">
        <v>6</v>
      </c>
      <c r="G5" s="936" t="s">
        <v>118</v>
      </c>
      <c r="H5" s="939"/>
      <c r="I5" s="939"/>
      <c r="J5" s="939"/>
      <c r="K5" s="940"/>
    </row>
    <row r="6" spans="1:11" ht="15" customHeight="1">
      <c r="A6" s="816"/>
      <c r="B6" s="816"/>
      <c r="C6" s="932" t="s">
        <v>222</v>
      </c>
      <c r="D6" s="919" t="s">
        <v>221</v>
      </c>
      <c r="E6" s="918" t="s">
        <v>56</v>
      </c>
      <c r="F6" s="920"/>
      <c r="G6" s="932" t="s">
        <v>223</v>
      </c>
      <c r="H6" s="919" t="s">
        <v>224</v>
      </c>
      <c r="I6" s="922" t="s">
        <v>225</v>
      </c>
      <c r="J6" s="919" t="s">
        <v>57</v>
      </c>
      <c r="K6" s="929" t="s">
        <v>56</v>
      </c>
    </row>
    <row r="7" spans="1:11" ht="15" customHeight="1">
      <c r="A7" s="816"/>
      <c r="B7" s="816"/>
      <c r="C7" s="933"/>
      <c r="D7" s="920"/>
      <c r="E7" s="843"/>
      <c r="F7" s="920"/>
      <c r="G7" s="933"/>
      <c r="H7" s="920"/>
      <c r="I7" s="923"/>
      <c r="J7" s="920"/>
      <c r="K7" s="930"/>
    </row>
    <row r="8" spans="1:11" ht="15" customHeight="1" thickBot="1">
      <c r="A8" s="817"/>
      <c r="B8" s="817"/>
      <c r="C8" s="934"/>
      <c r="D8" s="921"/>
      <c r="E8" s="836"/>
      <c r="F8" s="921"/>
      <c r="G8" s="934"/>
      <c r="H8" s="921"/>
      <c r="I8" s="886"/>
      <c r="J8" s="921"/>
      <c r="K8" s="887"/>
    </row>
    <row r="9" spans="1:11" ht="15" customHeight="1">
      <c r="A9" s="475" t="s">
        <v>119</v>
      </c>
      <c r="B9" s="476">
        <v>20</v>
      </c>
      <c r="C9" s="477">
        <v>5</v>
      </c>
      <c r="D9" s="476">
        <v>15</v>
      </c>
      <c r="E9" s="478">
        <v>0</v>
      </c>
      <c r="F9" s="479"/>
      <c r="G9" s="480"/>
      <c r="H9" s="479"/>
      <c r="I9" s="480"/>
      <c r="J9" s="479"/>
      <c r="K9" s="481"/>
    </row>
    <row r="10" spans="1:11" ht="15" customHeight="1">
      <c r="A10" s="482" t="s">
        <v>120</v>
      </c>
      <c r="B10" s="483">
        <v>35</v>
      </c>
      <c r="C10" s="484">
        <v>29</v>
      </c>
      <c r="D10" s="483">
        <v>6</v>
      </c>
      <c r="E10" s="485">
        <v>0</v>
      </c>
      <c r="F10" s="482"/>
      <c r="G10" s="486"/>
      <c r="H10" s="482"/>
      <c r="I10" s="486"/>
      <c r="J10" s="482"/>
      <c r="K10" s="487"/>
    </row>
    <row r="11" spans="1:11" ht="15" customHeight="1">
      <c r="A11" s="482" t="s">
        <v>121</v>
      </c>
      <c r="B11" s="483">
        <v>54</v>
      </c>
      <c r="C11" s="484">
        <v>24</v>
      </c>
      <c r="D11" s="483">
        <v>30</v>
      </c>
      <c r="E11" s="485">
        <v>0</v>
      </c>
      <c r="F11" s="482"/>
      <c r="G11" s="486"/>
      <c r="H11" s="482"/>
      <c r="I11" s="486"/>
      <c r="J11" s="482"/>
      <c r="K11" s="487"/>
    </row>
    <row r="12" spans="1:11" ht="15" customHeight="1" thickBot="1">
      <c r="A12" s="475" t="s">
        <v>122</v>
      </c>
      <c r="B12" s="488">
        <v>446</v>
      </c>
      <c r="C12" s="489">
        <v>322</v>
      </c>
      <c r="D12" s="488">
        <v>113</v>
      </c>
      <c r="E12" s="490">
        <v>11</v>
      </c>
      <c r="F12" s="491"/>
      <c r="G12" s="492"/>
      <c r="H12" s="491"/>
      <c r="I12" s="492"/>
      <c r="J12" s="491"/>
      <c r="K12" s="493"/>
    </row>
    <row r="13" spans="1:11" ht="15" customHeight="1" thickBot="1">
      <c r="A13" s="494" t="s">
        <v>226</v>
      </c>
      <c r="B13" s="495">
        <v>555</v>
      </c>
      <c r="C13" s="495">
        <v>380</v>
      </c>
      <c r="D13" s="495">
        <v>164</v>
      </c>
      <c r="E13" s="495">
        <v>11</v>
      </c>
      <c r="F13" s="495">
        <v>298</v>
      </c>
      <c r="G13" s="473">
        <v>101</v>
      </c>
      <c r="H13" s="495">
        <v>151</v>
      </c>
      <c r="I13" s="473">
        <v>22</v>
      </c>
      <c r="J13" s="495">
        <v>4</v>
      </c>
      <c r="K13" s="474">
        <v>20</v>
      </c>
    </row>
    <row r="14" ht="15" customHeight="1"/>
    <row r="15" spans="1:8" ht="15" customHeight="1">
      <c r="A15" s="924" t="s">
        <v>260</v>
      </c>
      <c r="B15" s="848"/>
      <c r="C15" s="848"/>
      <c r="D15" s="848"/>
      <c r="E15" s="848"/>
      <c r="F15" s="848"/>
      <c r="G15" s="848"/>
      <c r="H15" s="848"/>
    </row>
    <row r="16" spans="1:8" ht="15" customHeight="1">
      <c r="A16" s="925" t="s">
        <v>344</v>
      </c>
      <c r="B16" s="848"/>
      <c r="C16" s="848"/>
      <c r="D16" s="848"/>
      <c r="E16" s="848"/>
      <c r="F16" s="848"/>
      <c r="G16" s="848"/>
      <c r="H16" s="848"/>
    </row>
    <row r="17" spans="1:8" ht="15" customHeight="1">
      <c r="A17" s="924" t="s">
        <v>343</v>
      </c>
      <c r="B17" s="848"/>
      <c r="C17" s="848"/>
      <c r="D17" s="848"/>
      <c r="E17" s="848"/>
      <c r="F17" s="848"/>
      <c r="G17" s="848"/>
      <c r="H17" s="848"/>
    </row>
    <row r="18" spans="1:12" ht="15" customHeight="1">
      <c r="A18" s="497"/>
      <c r="B18" s="497"/>
      <c r="C18" s="497"/>
      <c r="D18" s="926"/>
      <c r="E18" s="926"/>
      <c r="F18" s="926"/>
      <c r="G18" s="926"/>
      <c r="H18" s="926"/>
      <c r="I18" s="926"/>
      <c r="J18" s="926"/>
      <c r="K18" s="926"/>
      <c r="L18" s="926"/>
    </row>
    <row r="19" ht="15" customHeight="1">
      <c r="A19" s="496"/>
    </row>
    <row r="20" ht="15" customHeight="1">
      <c r="A20" s="496"/>
    </row>
    <row r="21" ht="15" customHeight="1">
      <c r="A21" s="496"/>
    </row>
    <row r="22" ht="15" customHeight="1">
      <c r="A22" s="496"/>
    </row>
    <row r="23" ht="15" customHeight="1">
      <c r="A23" s="496"/>
    </row>
    <row r="24" ht="15" customHeight="1">
      <c r="A24" s="496"/>
    </row>
    <row r="25" ht="15" customHeight="1">
      <c r="A25" s="496"/>
    </row>
    <row r="26" ht="15" customHeight="1">
      <c r="A26" s="496"/>
    </row>
    <row r="27" ht="15" customHeight="1">
      <c r="A27" s="496"/>
    </row>
    <row r="28" ht="15" customHeight="1">
      <c r="A28" s="496"/>
    </row>
    <row r="29" ht="15" customHeight="1">
      <c r="A29" s="496"/>
    </row>
    <row r="30" ht="15" customHeight="1">
      <c r="A30" s="496"/>
    </row>
    <row r="31" ht="15" customHeight="1">
      <c r="A31" s="496"/>
    </row>
    <row r="32" ht="15" customHeight="1">
      <c r="A32" s="496"/>
    </row>
    <row r="33" ht="12.75">
      <c r="A33" s="496"/>
    </row>
    <row r="34" ht="15" customHeight="1">
      <c r="A34" s="496"/>
    </row>
    <row r="35" ht="15" customHeight="1">
      <c r="A35" s="496"/>
    </row>
    <row r="36" ht="15" customHeight="1">
      <c r="A36" s="496"/>
    </row>
    <row r="37" ht="15" customHeight="1">
      <c r="A37" s="496"/>
    </row>
    <row r="38" ht="15" customHeight="1">
      <c r="A38" s="496"/>
    </row>
    <row r="39" ht="15" customHeight="1">
      <c r="A39" s="496"/>
    </row>
    <row r="40" ht="15" customHeight="1">
      <c r="A40" s="496"/>
    </row>
    <row r="41" ht="15" customHeight="1">
      <c r="A41" s="496"/>
    </row>
    <row r="42" ht="15" customHeight="1">
      <c r="A42" s="496"/>
    </row>
    <row r="43" ht="15" customHeight="1">
      <c r="A43" s="496"/>
    </row>
    <row r="44" ht="15" customHeight="1">
      <c r="A44" s="496"/>
    </row>
    <row r="45" ht="15" customHeight="1">
      <c r="A45" s="496"/>
    </row>
    <row r="46" ht="15" customHeight="1">
      <c r="A46" s="496"/>
    </row>
    <row r="47" ht="15" customHeight="1">
      <c r="A47" s="496"/>
    </row>
    <row r="48" ht="15" customHeight="1">
      <c r="A48" s="496"/>
    </row>
    <row r="49" ht="15" customHeight="1">
      <c r="A49" s="496"/>
    </row>
    <row r="50" ht="15" customHeight="1">
      <c r="A50" s="496"/>
    </row>
    <row r="51" ht="15" customHeight="1">
      <c r="A51" s="496"/>
    </row>
    <row r="52" ht="12.75">
      <c r="A52" s="496"/>
    </row>
    <row r="53" ht="12.75">
      <c r="A53" s="496"/>
    </row>
    <row r="54" ht="12.75">
      <c r="A54" s="496"/>
    </row>
    <row r="55" ht="12.75">
      <c r="A55" s="496"/>
    </row>
    <row r="56" ht="12.75">
      <c r="A56" s="496"/>
    </row>
    <row r="57" ht="12.75">
      <c r="A57" s="496"/>
    </row>
    <row r="58" ht="12.75">
      <c r="A58" s="496"/>
    </row>
    <row r="59" ht="12.75">
      <c r="A59" s="496"/>
    </row>
    <row r="60" ht="12.75">
      <c r="A60" s="496"/>
    </row>
    <row r="61" ht="12.75">
      <c r="A61" s="496"/>
    </row>
    <row r="62" ht="12.75">
      <c r="A62" s="496"/>
    </row>
    <row r="63" ht="12.75">
      <c r="A63" s="496"/>
    </row>
    <row r="64" ht="12.75">
      <c r="A64" s="496"/>
    </row>
    <row r="65" ht="12.75">
      <c r="A65" s="496"/>
    </row>
    <row r="66" ht="12.75">
      <c r="A66" s="496"/>
    </row>
    <row r="67" ht="12.75">
      <c r="A67" s="496"/>
    </row>
    <row r="68" ht="12.75">
      <c r="A68" s="496"/>
    </row>
    <row r="69" ht="12.75">
      <c r="A69" s="496"/>
    </row>
    <row r="70" ht="12.75">
      <c r="A70" s="496"/>
    </row>
    <row r="71" ht="12.75">
      <c r="A71" s="496"/>
    </row>
    <row r="72" ht="12.75">
      <c r="A72" s="496"/>
    </row>
    <row r="73" ht="12.75">
      <c r="A73" s="496"/>
    </row>
    <row r="74" ht="12.75">
      <c r="A74" s="496"/>
    </row>
    <row r="75" ht="12.75">
      <c r="A75" s="496"/>
    </row>
    <row r="76" ht="12.75">
      <c r="A76" s="496"/>
    </row>
    <row r="77" ht="12.75">
      <c r="A77" s="496"/>
    </row>
  </sheetData>
  <mergeCells count="22">
    <mergeCell ref="J1:K1"/>
    <mergeCell ref="A4:A8"/>
    <mergeCell ref="J6:J8"/>
    <mergeCell ref="K6:K8"/>
    <mergeCell ref="F5:F8"/>
    <mergeCell ref="C6:C8"/>
    <mergeCell ref="G6:G8"/>
    <mergeCell ref="A2:L2"/>
    <mergeCell ref="C5:E5"/>
    <mergeCell ref="G5:K5"/>
    <mergeCell ref="A17:H17"/>
    <mergeCell ref="A15:H15"/>
    <mergeCell ref="A16:H16"/>
    <mergeCell ref="G18:L18"/>
    <mergeCell ref="D18:F18"/>
    <mergeCell ref="B4:E4"/>
    <mergeCell ref="F4:K4"/>
    <mergeCell ref="B5:B8"/>
    <mergeCell ref="E6:E8"/>
    <mergeCell ref="D6:D8"/>
    <mergeCell ref="H6:H8"/>
    <mergeCell ref="I6:I8"/>
  </mergeCells>
  <printOptions horizontalCentered="1" verticalCentered="1"/>
  <pageMargins left="0.1968503937007874" right="0.1968503937007874" top="0.51" bottom="0.51" header="0.5118110236220472" footer="0.5118110236220472"/>
  <pageSetup horizontalDpi="600" verticalDpi="600" orientation="landscape" paperSize="9" scale="110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Hlavný banský úrad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RS - tab 21-27</dc:title>
  <dc:subject>Ročná správa</dc:subject>
  <dc:creator>Ing. Dušan Habala - HBÚ</dc:creator>
  <cp:keywords/>
  <dc:description/>
  <cp:lastModifiedBy>Ing. Dušan Habala</cp:lastModifiedBy>
  <cp:lastPrinted>2008-04-15T06:05:43Z</cp:lastPrinted>
  <dcterms:created xsi:type="dcterms:W3CDTF">2007-03-22T12:55:37Z</dcterms:created>
  <dcterms:modified xsi:type="dcterms:W3CDTF">2008-04-15T06:06:56Z</dcterms:modified>
  <cp:category/>
  <cp:version/>
  <cp:contentType/>
  <cp:contentStatus/>
</cp:coreProperties>
</file>